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9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3">'1-2'!$A$1:$J$14</definedName>
    <definedName name="_xlnm.Print_Area" localSheetId="7">'3-2'!$A$1:$F$13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'6'!$1:$6</definedName>
    <definedName name="_xlnm.Print_Titles" localSheetId="13">'7'!$1:$32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<sst xmlns="http://schemas.openxmlformats.org/spreadsheetml/2006/main" count="1008" uniqueCount="424">
  <si>
    <t>州供销社</t>
  </si>
  <si>
    <t>2019年部门预算</t>
  </si>
  <si>
    <t>报送日期： 2019年 01月23日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</si>
  <si>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</si>
  <si>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</si>
  <si>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</si>
  <si>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</si>
  <si>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</si>
  <si>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</si>
  <si>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</si>
  <si>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</si>
  <si>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</si>
  <si>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</si>
  <si>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</si>
  <si>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</si>
  <si>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</si>
  <si>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</si>
  <si>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</si>
  <si>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</si>
  <si>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</si>
  <si>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</si>
  <si>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</si>
  <si>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</si>
  <si>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</si>
  <si>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</si>
  <si>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</si>
  <si>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</si>
  <si>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</si>
  <si>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</si>
  <si>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</si>
  <si>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</si>
  <si>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</si>
  <si>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</si>
  <si>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</si>
  <si>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</si>
  <si>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</si>
  <si>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</si>
  <si>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</si>
  <si>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</si>
  <si>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</si>
  <si>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</si>
  <si>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</si>
  <si>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</si>
  <si>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</si>
  <si>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</si>
  <si>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</si>
  <si>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</si>
  <si>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</si>
  <si>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</si>
  <si>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</si>
  <si>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</si>
  <si>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</si>
  <si>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</si>
  <si>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</si>
  <si>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</si>
  <si>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</si>
  <si>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</si>
  <si>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</si>
  <si>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</si>
  <si>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</si>
  <si>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</si>
  <si>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</si>
  <si>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</si>
  <si>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</si>
  <si>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</si>
  <si>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</si>
  <si>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</si>
  <si>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</si>
  <si>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</si>
  <si>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</si>
  <si>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</si>
  <si>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</si>
  <si>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</si>
  <si>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</si>
  <si>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</si>
  <si>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</si>
  <si>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</si>
  <si>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</si>
  <si>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208</t>
  </si>
  <si>
    <t>05</t>
  </si>
  <si>
    <t>159101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</si>
  <si>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</si>
  <si>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</si>
  <si>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</si>
  <si>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</si>
  <si>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</si>
  <si>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</si>
  <si>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</si>
  <si>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03</t>
  </si>
  <si>
    <t xml:space="preserve">  公务员医疗补助</t>
  </si>
  <si>
    <t>216</t>
  </si>
  <si>
    <t>02</t>
  </si>
  <si>
    <t xml:space="preserve">  行政运行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</si>
  <si>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</si>
  <si>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</si>
  <si>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</si>
  <si>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</si>
  <si>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</si>
  <si>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</si>
  <si>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</si>
  <si>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</si>
  <si>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</si>
  <si>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</si>
  <si>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</si>
  <si>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</si>
  <si>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</si>
  <si>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</si>
  <si>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</si>
  <si>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</si>
  <si>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</si>
  <si>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</si>
  <si>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</si>
  <si>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</si>
  <si>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</si>
  <si>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</si>
  <si>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</si>
  <si>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</si>
  <si>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</si>
  <si>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</si>
  <si>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</si>
  <si>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</si>
  <si>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</si>
  <si>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</si>
  <si>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</si>
  <si>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</si>
  <si>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</si>
  <si>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</si>
  <si>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</si>
  <si>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</si>
  <si>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</si>
  <si>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</si>
  <si>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</si>
  <si>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</si>
  <si>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</si>
  <si>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</si>
  <si>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</si>
  <si>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</si>
  <si>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</si>
  <si>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</si>
  <si>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</si>
  <si>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</si>
  <si>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</si>
  <si>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</si>
  <si>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</si>
  <si>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</si>
  <si>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</si>
  <si>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</si>
  <si>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</si>
  <si>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</si>
  <si>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</si>
  <si>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</si>
  <si>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</si>
  <si>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</si>
  <si>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</si>
  <si>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</si>
  <si>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</si>
  <si>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</si>
  <si>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</si>
  <si>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</si>
  <si>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</si>
  <si>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</si>
  <si>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</si>
  <si>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</si>
  <si>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</si>
  <si>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</si>
  <si>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</si>
  <si>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</si>
  <si>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</si>
  <si>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</si>
  <si>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</si>
  <si>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</si>
  <si>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</si>
  <si>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</si>
  <si>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</si>
  <si>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</si>
  <si>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</si>
  <si>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</si>
  <si>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</si>
  <si>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</si>
  <si>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</si>
  <si>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</si>
  <si>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</si>
  <si>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</si>
  <si>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</si>
  <si>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</si>
  <si>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</si>
  <si>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</si>
  <si>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</si>
  <si>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</si>
  <si>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</si>
  <si>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</si>
  <si>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</si>
  <si>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</si>
  <si>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</si>
  <si>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</si>
  <si>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</si>
  <si>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</si>
  <si>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</si>
  <si>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</si>
  <si>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</si>
  <si>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</si>
  <si>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</si>
  <si>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</si>
  <si>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</si>
  <si>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</si>
  <si>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</si>
  <si>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</si>
  <si>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</si>
  <si>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</si>
  <si>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</si>
  <si>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</si>
  <si>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</si>
  <si>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</si>
  <si>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</si>
  <si>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</si>
  <si>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</si>
  <si>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</si>
  <si>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</si>
  <si>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</si>
  <si>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</si>
  <si>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</si>
  <si>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</si>
  <si>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</si>
  <si>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</si>
  <si>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</si>
  <si>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</si>
  <si>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</si>
  <si>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</si>
  <si>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</si>
  <si>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</si>
  <si>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</si>
  <si>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</si>
  <si>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</si>
  <si>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</si>
  <si>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</si>
  <si>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</si>
  <si>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</si>
  <si>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</si>
  <si>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</si>
  <si>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</si>
  <si>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</si>
  <si>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</si>
  <si>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</si>
  <si>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</si>
  <si>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</si>
  <si>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</si>
  <si>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</si>
  <si>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</si>
  <si>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商业服务业等支出</t>
  </si>
  <si>
    <t xml:space="preserve">  商业流通事务</t>
  </si>
  <si>
    <t xml:space="preserve">    行政运行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</si>
  <si>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</si>
  <si>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</si>
  <si>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</si>
  <si>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</si>
  <si>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</si>
  <si>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</si>
  <si>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</si>
  <si>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</si>
  <si>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</si>
  <si>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</si>
  <si>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</si>
  <si>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</si>
  <si>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</si>
  <si>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</si>
  <si>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</si>
  <si>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</si>
  <si>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</si>
  <si>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</si>
  <si>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</si>
  <si>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</si>
  <si>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</si>
  <si>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</si>
  <si>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</si>
  <si>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99</t>
  </si>
  <si>
    <t xml:space="preserve">    其他工资福利支出</t>
  </si>
  <si>
    <t xml:space="preserve">  商品和服务支出</t>
  </si>
  <si>
    <t>302</t>
  </si>
  <si>
    <t xml:space="preserve">    办公费</t>
  </si>
  <si>
    <t xml:space="preserve">    水电费</t>
  </si>
  <si>
    <t>07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</si>
  <si>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</si>
  <si>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</si>
  <si>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</si>
  <si>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</si>
  <si>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</si>
  <si>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>16</t>
  </si>
  <si>
    <t xml:space="preserve">    培训费</t>
  </si>
  <si>
    <t>17</t>
  </si>
  <si>
    <t xml:space="preserve">    公务接待费</t>
  </si>
  <si>
    <t>29</t>
  </si>
  <si>
    <t xml:space="preserve">    福利费</t>
  </si>
  <si>
    <t>31</t>
  </si>
  <si>
    <t xml:space="preserve">    公务用车运行维护费</t>
  </si>
  <si>
    <t xml:space="preserve">    其他商品和服务支出</t>
  </si>
  <si>
    <t xml:space="preserve">  对个人和家庭的补助</t>
  </si>
  <si>
    <t>303</t>
  </si>
  <si>
    <t xml:space="preserve">    离休费</t>
  </si>
  <si>
    <t xml:space="preserve">    退休费</t>
  </si>
  <si>
    <t xml:space="preserve">    生活补助</t>
  </si>
  <si>
    <t>表3-2</t>
  </si>
  <si>
    <t>一般公共预算项目支出预算表</t>
  </si>
  <si>
    <t>单位名称（项目）</t>
  </si>
  <si>
    <t xml:space="preserve">    办公设备购置</t>
  </si>
  <si>
    <t xml:space="preserve">    川U58888车辆大修</t>
  </si>
  <si>
    <t xml:space="preserve">    法律顾问劳务费</t>
  </si>
  <si>
    <t xml:space="preserve">    供销社综合改革培训费</t>
  </si>
  <si>
    <t xml:space="preserve">    州供销社门户网站维护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</si>
  <si>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</si>
  <si>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</si>
  <si>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</si>
  <si>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</si>
  <si>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</si>
  <si>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</si>
  <si>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</si>
  <si>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</si>
  <si>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</si>
  <si>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</si>
  <si>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</si>
  <si>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</si>
  <si>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</si>
  <si>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</si>
  <si>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</si>
  <si>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</si>
  <si>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2019年部门预算项目绩效目标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</si>
  <si>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</si>
  <si>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</si>
  <si>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</si>
  <si>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</si>
  <si>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</si>
  <si>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</si>
  <si>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</si>
  <si>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</si>
  <si>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</si>
  <si>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</si>
  <si>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</si>
  <si>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</si>
  <si>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</si>
  <si>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州供销社</t>
  </si>
  <si>
    <t>按照部门安排，2019年预计召开3次培训会</t>
  </si>
  <si>
    <t>通告综合改革培训，提升全州供销社工作人员业务能力，使全州供销社综合改革有力、有序的推进</t>
  </si>
  <si>
    <t>培训学员人次</t>
  </si>
  <si>
    <t>参加培训会人员达到80人次</t>
  </si>
  <si>
    <t>可持续影响指标</t>
  </si>
  <si>
    <t>干部职工业务能力提升，供销社综合改革有序推进</t>
  </si>
  <si>
    <t>受训人员满意度</t>
  </si>
  <si>
    <t>≥90%</t>
  </si>
  <si>
    <t xml:space="preserve">    </t>
  </si>
  <si>
    <t>培训次数</t>
  </si>
  <si>
    <t>全年召开综合改革培训会3次</t>
  </si>
  <si>
    <t>培训完成时间</t>
  </si>
  <si>
    <t>2019年底</t>
  </si>
  <si>
    <t xml:space="preserve">1.台式电脑5000元/台，2台共计1万元;便携式计算机7000元/台，2台共计14000元。
2.根据文件指定的价目表，国产保密电脑9000元一台，打印机5000元一台
</t>
  </si>
  <si>
    <t>购买2台台式电脑，2台笔记本电脑，国产电脑及打印机各一台</t>
  </si>
  <si>
    <t>打印机</t>
  </si>
  <si>
    <t>1台</t>
  </si>
  <si>
    <t>工作影响指标</t>
  </si>
  <si>
    <t>提供办公效率</t>
  </si>
  <si>
    <t>职工对新采购办公设备满意度</t>
  </si>
  <si>
    <t>≥95%</t>
  </si>
  <si>
    <t>台式电脑</t>
  </si>
  <si>
    <t>2台</t>
  </si>
  <si>
    <t>笔记本电脑</t>
  </si>
  <si>
    <t>购买时间</t>
  </si>
  <si>
    <t>2019年12月以前</t>
  </si>
  <si>
    <t>购买成本</t>
  </si>
  <si>
    <t>台式电脑5000元/台;便携式计算机7000元/台；根据文件指定的价目表，国产保密电脑9000元一台，打印机5000元一台</t>
  </si>
  <si>
    <t>根据都江堰市宏平汽车服务有限责任公司提供的报价表，川U58888已行驶里程为65万公里，大修费用需要8万元</t>
  </si>
  <si>
    <t>川U58888为阿坝州供销社2002年购买的越野车，行驶公里数超过65万公里，安全性能大幅下降。需大修以保障乘车人员的安全。</t>
  </si>
  <si>
    <t>维修车辆</t>
  </si>
  <si>
    <t>1辆</t>
  </si>
  <si>
    <t>保障出行安全</t>
  </si>
  <si>
    <t>大修费用</t>
  </si>
  <si>
    <t>8万元</t>
  </si>
  <si>
    <t>与律师所签订的合同为3万元/年。</t>
  </si>
  <si>
    <t xml:space="preserve">
按照阿法组办[2016]1号文件，各单位需聘请法律顾问，以此对重大行政决策进行合法性审查或法律风险评估。</t>
  </si>
  <si>
    <t>法律顾问时效</t>
  </si>
  <si>
    <t>2019年全年</t>
  </si>
  <si>
    <t>推进依法执政，依法行政工作的开展</t>
  </si>
  <si>
    <t>聘请成本</t>
  </si>
  <si>
    <t>3万元/年</t>
  </si>
  <si>
    <t>与电信公司签订的合同委1.5万元一年</t>
  </si>
  <si>
    <t>保障单位网站运行事宜</t>
  </si>
  <si>
    <t>网站维护时间</t>
  </si>
  <si>
    <t>保障本部门的门户网站正常运行，单位信息及时、准确发布</t>
  </si>
  <si>
    <t>维护成本</t>
  </si>
  <si>
    <t>1.5万元/年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</si>
  <si>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</si>
  <si>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</si>
  <si>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</si>
  <si>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</si>
  <si>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</si>
  <si>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总额</t>
  </si>
  <si>
    <t>日常开支</t>
  </si>
  <si>
    <t>围绕供销社综合改革，指导、协助各县社完成中心乡镇基层社全覆盖工作所需的各项费用</t>
  </si>
  <si>
    <t>供销社综合改革培训</t>
  </si>
  <si>
    <t>工作任务2</t>
  </si>
  <si>
    <t>通过综合改革培训，提升全州供销社工作人员业务能力。</t>
  </si>
  <si>
    <t>工作任务3</t>
  </si>
  <si>
    <t>金额合计</t>
  </si>
  <si>
    <t>年度
总体
目标</t>
  </si>
  <si>
    <t>全系统完成中心乡镇基层社全覆盖；开展供销社综合改革培训</t>
  </si>
  <si>
    <t>绩效目标</t>
  </si>
  <si>
    <t>一级指标</t>
  </si>
  <si>
    <t>二级指标</t>
  </si>
  <si>
    <t>三级指标序号</t>
  </si>
  <si>
    <t>项目完成目标</t>
  </si>
  <si>
    <t>数量指标</t>
  </si>
  <si>
    <t>举办培训次数</t>
  </si>
  <si>
    <t>3次</t>
  </si>
  <si>
    <t>质量指标</t>
  </si>
  <si>
    <t>时效指标</t>
  </si>
  <si>
    <t>2019年底以前</t>
  </si>
  <si>
    <t>成本指标</t>
  </si>
  <si>
    <t>项目效果指标</t>
  </si>
  <si>
    <t>经济效益</t>
  </si>
  <si>
    <t>社会效益</t>
  </si>
  <si>
    <t>可持续性</t>
  </si>
  <si>
    <t>生态效益指标</t>
  </si>
  <si>
    <t>受训学员满意度</t>
  </si>
  <si>
    <t>备注：我单位无国有资本经营预算支出</t>
  </si>
  <si>
    <t>备注：我单位无政府性基金预算“三公”经费支出</t>
  </si>
  <si>
    <t>备注：我单位无政府性基金支出</t>
  </si>
  <si>
    <t>预算金额（万元）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</si>
</sst>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60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1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3" borderId="1" applyNumberFormat="0" applyAlignment="0" applyProtection="0"/>
    <xf numFmtId="0" fontId="19" fillId="34" borderId="2" applyNumberFormat="0" applyAlignment="0" applyProtection="0"/>
    <xf numFmtId="0" fontId="18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13" borderId="1" applyNumberFormat="0" applyAlignment="0" applyProtection="0"/>
    <xf numFmtId="0" fontId="27" fillId="0" borderId="6" applyNumberFormat="0" applyFill="0" applyAlignment="0" applyProtection="0"/>
    <xf numFmtId="0" fontId="28" fillId="13" borderId="0" applyNumberFormat="0" applyBorder="0" applyAlignment="0" applyProtection="0"/>
    <xf numFmtId="0" fontId="0" fillId="3" borderId="7" applyNumberFormat="0" applyFont="0" applyAlignment="0" applyProtection="0"/>
    <xf numFmtId="0" fontId="29" fillId="33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7" fillId="0" borderId="0">
      <alignment/>
      <protection/>
    </xf>
    <xf numFmtId="1" fontId="0" fillId="0" borderId="0">
      <alignment/>
      <protection/>
    </xf>
    <xf numFmtId="0" fontId="7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38" borderId="14" applyNumberFormat="0" applyAlignment="0" applyProtection="0"/>
    <xf numFmtId="0" fontId="50" fillId="39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38" borderId="17" applyNumberFormat="0" applyAlignment="0" applyProtection="0"/>
    <xf numFmtId="0" fontId="56" fillId="47" borderId="14" applyNumberFormat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24">
    <xf numFmtId="1" fontId="0" fillId="0" borderId="0" xfId="0" applyNumberFormat="1" applyFont="1" applyFill="1" applyAlignment="1">
      <alignment/>
    </xf>
    <xf numFmtId="0" fontId="2" fillId="0" borderId="0" xfId="81" applyFont="1" applyAlignment="1">
      <alignment vertical="center"/>
      <protection/>
    </xf>
    <xf numFmtId="1" fontId="58" fillId="0" borderId="0" xfId="0" applyFont="1" applyAlignment="1">
      <alignment/>
    </xf>
    <xf numFmtId="1" fontId="58" fillId="0" borderId="0" xfId="0" applyFont="1" applyAlignment="1">
      <alignment horizontal="center" vertical="center" wrapText="1"/>
    </xf>
    <xf numFmtId="0" fontId="3" fillId="0" borderId="0" xfId="81" applyFont="1" applyAlignment="1">
      <alignment vertical="center"/>
      <protection/>
    </xf>
    <xf numFmtId="0" fontId="2" fillId="0" borderId="19" xfId="81" applyFont="1" applyBorder="1" applyAlignment="1">
      <alignment horizontal="center" vertical="center" wrapText="1"/>
      <protection/>
    </xf>
    <xf numFmtId="0" fontId="2" fillId="0" borderId="19" xfId="81" applyFont="1" applyBorder="1" applyAlignment="1">
      <alignment vertical="center" wrapText="1"/>
      <protection/>
    </xf>
    <xf numFmtId="0" fontId="2" fillId="0" borderId="20" xfId="81" applyFont="1" applyBorder="1" applyAlignment="1">
      <alignment vertical="center" wrapText="1"/>
      <protection/>
    </xf>
    <xf numFmtId="0" fontId="2" fillId="0" borderId="20" xfId="81" applyFont="1" applyBorder="1" applyAlignment="1">
      <alignment horizontal="center" vertical="center" wrapText="1"/>
      <protection/>
    </xf>
    <xf numFmtId="1" fontId="2" fillId="0" borderId="21" xfId="0" applyFont="1" applyFill="1" applyBorder="1" applyAlignment="1">
      <alignment horizontal="center" vertical="center" wrapText="1"/>
    </xf>
    <xf numFmtId="1" fontId="2" fillId="0" borderId="21" xfId="0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1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59" fillId="0" borderId="21" xfId="0" applyNumberFormat="1" applyFont="1" applyFill="1" applyBorder="1" applyAlignment="1" applyProtection="1">
      <alignment vertical="center" wrapText="1"/>
      <protection/>
    </xf>
    <xf numFmtId="0" fontId="6" fillId="0" borderId="19" xfId="81" applyFont="1" applyFill="1" applyBorder="1" applyAlignment="1">
      <alignment vertical="top" wrapText="1"/>
      <protection/>
    </xf>
    <xf numFmtId="0" fontId="7" fillId="0" borderId="19" xfId="81" applyFont="1" applyFill="1" applyBorder="1" applyAlignment="1">
      <alignment vertical="top" wrapText="1"/>
      <protection/>
    </xf>
    <xf numFmtId="0" fontId="2" fillId="0" borderId="19" xfId="81" applyFont="1" applyFill="1" applyBorder="1" applyAlignment="1">
      <alignment vertical="top" wrapText="1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180" fontId="8" fillId="0" borderId="2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180" fontId="8" fillId="0" borderId="27" xfId="0" applyNumberFormat="1" applyFont="1" applyBorder="1" applyAlignment="1" applyProtection="1">
      <alignment vertical="center" wrapText="1"/>
      <protection/>
    </xf>
    <xf numFmtId="180" fontId="8" fillId="0" borderId="28" xfId="0" applyNumberFormat="1" applyFont="1" applyBorder="1" applyAlignment="1" applyProtection="1">
      <alignment vertical="center" wrapText="1"/>
      <protection/>
    </xf>
    <xf numFmtId="180" fontId="8" fillId="0" borderId="29" xfId="0" applyNumberFormat="1" applyFont="1" applyBorder="1" applyAlignment="1" applyProtection="1">
      <alignment vertical="center" wrapText="1"/>
      <protection/>
    </xf>
    <xf numFmtId="180" fontId="8" fillId="0" borderId="30" xfId="0" applyNumberFormat="1" applyFont="1" applyBorder="1" applyAlignment="1" applyProtection="1">
      <alignment vertical="center" wrapText="1"/>
      <protection/>
    </xf>
    <xf numFmtId="180" fontId="8" fillId="0" borderId="19" xfId="0" applyNumberFormat="1" applyFont="1" applyFill="1" applyBorder="1" applyAlignment="1" applyProtection="1">
      <alignment vertical="center" wrapText="1"/>
      <protection/>
    </xf>
    <xf numFmtId="180" fontId="8" fillId="0" borderId="31" xfId="0" applyNumberFormat="1" applyFont="1" applyFill="1" applyBorder="1" applyAlignment="1" applyProtection="1">
      <alignment vertical="center" wrapText="1"/>
      <protection/>
    </xf>
    <xf numFmtId="0" fontId="8" fillId="0" borderId="32" xfId="0" applyNumberFormat="1" applyFont="1" applyFill="1" applyBorder="1" applyAlignment="1" applyProtection="1">
      <alignment horizontal="left"/>
      <protection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49" fontId="8" fillId="0" borderId="33" xfId="0" applyNumberFormat="1" applyFont="1" applyFill="1" applyBorder="1" applyAlignment="1" applyProtection="1">
      <alignment vertical="center" wrapText="1"/>
      <protection/>
    </xf>
    <xf numFmtId="180" fontId="8" fillId="0" borderId="20" xfId="0" applyNumberFormat="1" applyFont="1" applyFill="1" applyBorder="1" applyAlignment="1" applyProtection="1">
      <alignment vertical="center" wrapText="1"/>
      <protection/>
    </xf>
    <xf numFmtId="180" fontId="8" fillId="0" borderId="34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horizontal="centerContinuous" vertical="center"/>
    </xf>
    <xf numFmtId="0" fontId="8" fillId="0" borderId="33" xfId="0" applyNumberFormat="1" applyFont="1" applyFill="1" applyBorder="1" applyAlignment="1">
      <alignment horizontal="centerContinuous" vertical="center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180" fontId="8" fillId="0" borderId="37" xfId="82" applyNumberFormat="1" applyFont="1" applyBorder="1" applyAlignment="1" applyProtection="1">
      <alignment vertical="center" wrapText="1"/>
      <protection/>
    </xf>
    <xf numFmtId="180" fontId="8" fillId="0" borderId="26" xfId="82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80" fontId="0" fillId="0" borderId="21" xfId="0" applyNumberFormat="1" applyFont="1" applyBorder="1" applyAlignment="1">
      <alignment wrapText="1"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1" fontId="8" fillId="0" borderId="19" xfId="0" applyNumberFormat="1" applyFont="1" applyFill="1" applyBorder="1" applyAlignment="1">
      <alignment wrapText="1"/>
    </xf>
    <xf numFmtId="0" fontId="2" fillId="0" borderId="26" xfId="0" applyNumberFormat="1" applyFont="1" applyFill="1" applyBorder="1" applyAlignment="1">
      <alignment vertical="center"/>
    </xf>
    <xf numFmtId="180" fontId="2" fillId="0" borderId="38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vertical="center"/>
    </xf>
    <xf numFmtId="180" fontId="2" fillId="0" borderId="19" xfId="0" applyNumberFormat="1" applyFont="1" applyBorder="1" applyAlignment="1" applyProtection="1">
      <alignment vertical="center" wrapText="1"/>
      <protection/>
    </xf>
    <xf numFmtId="4" fontId="7" fillId="0" borderId="19" xfId="0" applyNumberFormat="1" applyFont="1" applyFill="1" applyBorder="1" applyAlignment="1">
      <alignment wrapText="1"/>
    </xf>
    <xf numFmtId="180" fontId="2" fillId="0" borderId="39" xfId="0" applyNumberFormat="1" applyFont="1" applyBorder="1" applyAlignment="1" applyProtection="1">
      <alignment vertical="center" wrapText="1"/>
      <protection/>
    </xf>
    <xf numFmtId="180" fontId="2" fillId="0" borderId="19" xfId="0" applyNumberFormat="1" applyFont="1" applyBorder="1" applyAlignment="1">
      <alignment vertical="center" wrapText="1"/>
    </xf>
    <xf numFmtId="1" fontId="7" fillId="0" borderId="19" xfId="0" applyNumberFormat="1" applyFont="1" applyFill="1" applyBorder="1" applyAlignment="1">
      <alignment/>
    </xf>
    <xf numFmtId="180" fontId="2" fillId="0" borderId="37" xfId="0" applyNumberFormat="1" applyFont="1" applyBorder="1" applyAlignment="1" applyProtection="1">
      <alignment vertical="center" wrapText="1"/>
      <protection/>
    </xf>
    <xf numFmtId="1" fontId="2" fillId="0" borderId="26" xfId="0" applyNumberFormat="1" applyFont="1" applyFill="1" applyBorder="1" applyAlignment="1">
      <alignment vertical="center"/>
    </xf>
    <xf numFmtId="180" fontId="2" fillId="0" borderId="40" xfId="0" applyNumberFormat="1" applyFont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2" fillId="0" borderId="26" xfId="0" applyNumberFormat="1" applyFont="1" applyFill="1" applyBorder="1" applyAlignment="1">
      <alignment horizontal="center" vertical="center"/>
    </xf>
    <xf numFmtId="180" fontId="2" fillId="0" borderId="37" xfId="0" applyNumberFormat="1" applyFont="1" applyBorder="1" applyAlignment="1">
      <alignment vertical="center" wrapText="1"/>
    </xf>
    <xf numFmtId="180" fontId="2" fillId="0" borderId="37" xfId="0" applyNumberFormat="1" applyFont="1" applyBorder="1" applyAlignment="1">
      <alignment horizontal="right" vertical="center" wrapText="1"/>
    </xf>
    <xf numFmtId="180" fontId="2" fillId="0" borderId="41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49" fontId="2" fillId="0" borderId="33" xfId="0" applyNumberFormat="1" applyFont="1" applyFill="1" applyBorder="1" applyAlignment="1" applyProtection="1">
      <alignment vertical="center" wrapText="1"/>
      <protection/>
    </xf>
    <xf numFmtId="180" fontId="2" fillId="0" borderId="27" xfId="0" applyNumberFormat="1" applyFont="1" applyBorder="1" applyAlignment="1" applyProtection="1">
      <alignment vertical="center" wrapText="1"/>
      <protection/>
    </xf>
    <xf numFmtId="180" fontId="2" fillId="0" borderId="28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180" fontId="2" fillId="0" borderId="34" xfId="0" applyNumberFormat="1" applyFont="1" applyBorder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180" fontId="8" fillId="0" borderId="41" xfId="0" applyNumberFormat="1" applyFont="1" applyBorder="1" applyAlignment="1" applyProtection="1">
      <alignment vertical="center" wrapText="1"/>
      <protection/>
    </xf>
    <xf numFmtId="180" fontId="8" fillId="0" borderId="42" xfId="0" applyNumberFormat="1" applyFont="1" applyBorder="1" applyAlignment="1" applyProtection="1">
      <alignment vertical="center" wrapText="1"/>
      <protection/>
    </xf>
    <xf numFmtId="180" fontId="8" fillId="0" borderId="19" xfId="0" applyNumberFormat="1" applyFont="1" applyBorder="1" applyAlignment="1" applyProtection="1">
      <alignment vertical="center" wrapText="1"/>
      <protection/>
    </xf>
    <xf numFmtId="1" fontId="8" fillId="0" borderId="19" xfId="0" applyNumberFormat="1" applyFont="1" applyFill="1" applyBorder="1" applyAlignment="1">
      <alignment horizontal="centerContinuous" vertical="center"/>
    </xf>
    <xf numFmtId="1" fontId="7" fillId="0" borderId="19" xfId="0" applyNumberFormat="1" applyFont="1" applyFill="1" applyBorder="1" applyAlignment="1">
      <alignment horizontal="centerContinuous" vertical="center"/>
    </xf>
    <xf numFmtId="180" fontId="8" fillId="0" borderId="26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>
      <alignment vertical="center"/>
    </xf>
    <xf numFmtId="180" fontId="2" fillId="0" borderId="21" xfId="0" applyNumberFormat="1" applyFont="1" applyBorder="1" applyAlignment="1">
      <alignment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180" fontId="2" fillId="0" borderId="21" xfId="0" applyNumberFormat="1" applyFont="1" applyBorder="1" applyAlignment="1">
      <alignment horizontal="right" vertical="center" wrapText="1"/>
    </xf>
    <xf numFmtId="1" fontId="12" fillId="0" borderId="0" xfId="0" applyNumberFormat="1" applyFont="1" applyFill="1" applyAlignment="1">
      <alignment/>
    </xf>
    <xf numFmtId="182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181" fontId="8" fillId="0" borderId="19" xfId="0" applyNumberFormat="1" applyFont="1" applyFill="1" applyBorder="1" applyAlignment="1" applyProtection="1">
      <alignment horizontal="center" vertical="center" wrapText="1"/>
      <protection/>
    </xf>
    <xf numFmtId="18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33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1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8" fillId="33" borderId="27" xfId="82" applyNumberFormat="1" applyFont="1" applyFill="1" applyBorder="1" applyAlignment="1" applyProtection="1">
      <alignment horizontal="center" vertical="center"/>
      <protection/>
    </xf>
    <xf numFmtId="0" fontId="8" fillId="33" borderId="48" xfId="82" applyNumberFormat="1" applyFont="1" applyFill="1" applyBorder="1" applyAlignment="1" applyProtection="1">
      <alignment horizontal="center" vertical="center"/>
      <protection/>
    </xf>
    <xf numFmtId="0" fontId="8" fillId="33" borderId="30" xfId="82" applyNumberFormat="1" applyFont="1" applyFill="1" applyBorder="1" applyAlignment="1" applyProtection="1">
      <alignment horizontal="center" vertical="center"/>
      <protection/>
    </xf>
    <xf numFmtId="1" fontId="0" fillId="0" borderId="27" xfId="82" applyNumberFormat="1" applyFill="1" applyBorder="1" applyAlignment="1">
      <alignment horizontal="center" vertical="center"/>
      <protection/>
    </xf>
    <xf numFmtId="1" fontId="0" fillId="0" borderId="48" xfId="82" applyNumberFormat="1" applyFill="1" applyBorder="1" applyAlignment="1">
      <alignment horizontal="center" vertical="center"/>
      <protection/>
    </xf>
    <xf numFmtId="1" fontId="0" fillId="0" borderId="30" xfId="82" applyNumberFormat="1" applyFill="1" applyBorder="1" applyAlignment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0" fontId="8" fillId="0" borderId="26" xfId="82" applyNumberFormat="1" applyFont="1" applyFill="1" applyBorder="1" applyAlignment="1" applyProtection="1">
      <alignment horizontal="center" vertical="center" wrapText="1"/>
      <protection/>
    </xf>
    <xf numFmtId="0" fontId="8" fillId="0" borderId="19" xfId="82" applyNumberFormat="1" applyFont="1" applyFill="1" applyBorder="1" applyAlignment="1" applyProtection="1">
      <alignment horizontal="center" vertical="center" wrapText="1"/>
      <protection/>
    </xf>
    <xf numFmtId="0" fontId="8" fillId="0" borderId="35" xfId="82" applyNumberFormat="1" applyFont="1" applyFill="1" applyBorder="1" applyAlignment="1" applyProtection="1">
      <alignment horizontal="center" vertical="center" wrapText="1"/>
      <protection/>
    </xf>
    <xf numFmtId="0" fontId="8" fillId="0" borderId="20" xfId="82" applyNumberFormat="1" applyFont="1" applyFill="1" applyBorder="1" applyAlignment="1" applyProtection="1">
      <alignment horizontal="center" vertical="center" wrapText="1"/>
      <protection/>
    </xf>
    <xf numFmtId="0" fontId="8" fillId="0" borderId="33" xfId="82" applyNumberFormat="1" applyFont="1" applyFill="1" applyBorder="1" applyAlignment="1" applyProtection="1">
      <alignment horizontal="center" vertical="center" wrapText="1"/>
      <protection/>
    </xf>
    <xf numFmtId="0" fontId="8" fillId="0" borderId="36" xfId="82" applyNumberFormat="1" applyFont="1" applyFill="1" applyBorder="1" applyAlignment="1" applyProtection="1">
      <alignment horizontal="center" vertical="center" wrapText="1"/>
      <protection/>
    </xf>
    <xf numFmtId="1" fontId="8" fillId="0" borderId="20" xfId="82" applyNumberFormat="1" applyFont="1" applyFill="1" applyBorder="1" applyAlignment="1" applyProtection="1">
      <alignment horizontal="center" vertical="center" wrapText="1"/>
      <protection/>
    </xf>
    <xf numFmtId="1" fontId="8" fillId="0" borderId="35" xfId="82" applyNumberFormat="1" applyFont="1" applyFill="1" applyBorder="1" applyAlignment="1" applyProtection="1">
      <alignment horizontal="center" vertical="center" wrapText="1"/>
      <protection/>
    </xf>
    <xf numFmtId="0" fontId="8" fillId="0" borderId="21" xfId="82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" fontId="8" fillId="0" borderId="33" xfId="0" applyNumberFormat="1" applyFont="1" applyFill="1" applyBorder="1" applyAlignment="1" applyProtection="1">
      <alignment horizontal="center" vertical="center"/>
      <protection/>
    </xf>
    <xf numFmtId="1" fontId="8" fillId="0" borderId="36" xfId="0" applyNumberFormat="1" applyFont="1" applyFill="1" applyBorder="1" applyAlignment="1" applyProtection="1">
      <alignment horizontal="center" vertical="center"/>
      <protection/>
    </xf>
    <xf numFmtId="1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1" fontId="8" fillId="0" borderId="32" xfId="0" applyNumberFormat="1" applyFont="1" applyFill="1" applyBorder="1" applyAlignment="1" applyProtection="1">
      <alignment horizontal="center" vertical="center" wrapText="1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4" fillId="0" borderId="0" xfId="81" applyFont="1" applyAlignment="1">
      <alignment horizontal="center" vertical="center" wrapText="1"/>
      <protection/>
    </xf>
    <xf numFmtId="0" fontId="2" fillId="0" borderId="0" xfId="81" applyFont="1" applyAlignment="1">
      <alignment horizontal="center" vertical="center" wrapText="1"/>
      <protection/>
    </xf>
    <xf numFmtId="0" fontId="2" fillId="0" borderId="26" xfId="81" applyFont="1" applyBorder="1" applyAlignment="1">
      <alignment horizontal="center" vertical="center" wrapText="1"/>
      <protection/>
    </xf>
    <xf numFmtId="0" fontId="2" fillId="0" borderId="31" xfId="81" applyFont="1" applyBorder="1" applyAlignment="1">
      <alignment horizontal="center" vertical="center" wrapText="1"/>
      <protection/>
    </xf>
    <xf numFmtId="0" fontId="2" fillId="0" borderId="46" xfId="81" applyFont="1" applyBorder="1" applyAlignment="1">
      <alignment horizontal="center" vertical="center" wrapText="1"/>
      <protection/>
    </xf>
    <xf numFmtId="0" fontId="2" fillId="0" borderId="26" xfId="81" applyFont="1" applyBorder="1" applyAlignment="1">
      <alignment vertical="center" wrapText="1"/>
      <protection/>
    </xf>
    <xf numFmtId="0" fontId="2" fillId="0" borderId="31" xfId="81" applyFont="1" applyBorder="1" applyAlignment="1">
      <alignment vertical="center" wrapText="1"/>
      <protection/>
    </xf>
    <xf numFmtId="0" fontId="2" fillId="0" borderId="46" xfId="81" applyFont="1" applyBorder="1" applyAlignment="1">
      <alignment vertical="center" wrapText="1"/>
      <protection/>
    </xf>
    <xf numFmtId="0" fontId="2" fillId="0" borderId="36" xfId="81" applyFont="1" applyBorder="1" applyAlignment="1">
      <alignment vertical="center" wrapText="1"/>
      <protection/>
    </xf>
    <xf numFmtId="0" fontId="2" fillId="0" borderId="49" xfId="81" applyFont="1" applyBorder="1" applyAlignment="1">
      <alignment vertical="center" wrapText="1"/>
      <protection/>
    </xf>
    <xf numFmtId="0" fontId="2" fillId="0" borderId="26" xfId="81" applyFont="1" applyBorder="1" applyAlignment="1">
      <alignment horizontal="left" vertical="center" wrapText="1"/>
      <protection/>
    </xf>
    <xf numFmtId="0" fontId="2" fillId="0" borderId="46" xfId="81" applyFont="1" applyBorder="1" applyAlignment="1">
      <alignment horizontal="left" vertical="center" wrapText="1"/>
      <protection/>
    </xf>
    <xf numFmtId="0" fontId="2" fillId="0" borderId="33" xfId="81" applyFont="1" applyBorder="1" applyAlignment="1">
      <alignment horizontal="center" vertical="center" wrapText="1"/>
      <protection/>
    </xf>
    <xf numFmtId="0" fontId="2" fillId="0" borderId="32" xfId="81" applyFont="1" applyBorder="1" applyAlignment="1">
      <alignment horizontal="center" vertical="center" wrapText="1"/>
      <protection/>
    </xf>
    <xf numFmtId="0" fontId="2" fillId="0" borderId="47" xfId="81" applyFont="1" applyBorder="1" applyAlignment="1">
      <alignment horizontal="center" vertical="center" wrapText="1"/>
      <protection/>
    </xf>
    <xf numFmtId="0" fontId="2" fillId="0" borderId="31" xfId="81" applyFont="1" applyBorder="1" applyAlignment="1">
      <alignment horizontal="left" vertical="center" wrapText="1"/>
      <protection/>
    </xf>
    <xf numFmtId="1" fontId="2" fillId="0" borderId="21" xfId="0" applyFont="1" applyFill="1" applyBorder="1" applyAlignment="1">
      <alignment horizontal="center" vertical="center" wrapText="1"/>
    </xf>
    <xf numFmtId="0" fontId="2" fillId="0" borderId="21" xfId="83" applyFont="1" applyFill="1" applyBorder="1" applyAlignment="1">
      <alignment horizontal="left" vertical="center" wrapText="1"/>
      <protection/>
    </xf>
    <xf numFmtId="0" fontId="2" fillId="0" borderId="21" xfId="83" applyFont="1" applyFill="1" applyBorder="1" applyAlignment="1">
      <alignment vertical="center" wrapText="1"/>
      <protection/>
    </xf>
    <xf numFmtId="0" fontId="2" fillId="0" borderId="27" xfId="83" applyFont="1" applyFill="1" applyBorder="1" applyAlignment="1">
      <alignment vertical="center" wrapText="1"/>
      <protection/>
    </xf>
    <xf numFmtId="0" fontId="2" fillId="0" borderId="30" xfId="83" applyFont="1" applyFill="1" applyBorder="1" applyAlignment="1">
      <alignment vertical="center" wrapText="1"/>
      <protection/>
    </xf>
    <xf numFmtId="0" fontId="2" fillId="0" borderId="19" xfId="81" applyFont="1" applyBorder="1" applyAlignment="1">
      <alignment horizontal="center" vertical="center" wrapText="1"/>
      <protection/>
    </xf>
    <xf numFmtId="1" fontId="2" fillId="0" borderId="21" xfId="0" applyFont="1" applyFill="1" applyBorder="1" applyAlignment="1">
      <alignment horizontal="center" vertical="center" textRotation="255" wrapText="1"/>
    </xf>
    <xf numFmtId="0" fontId="2" fillId="0" borderId="21" xfId="83" applyFont="1" applyFill="1" applyBorder="1" applyAlignment="1">
      <alignment horizontal="center" vertical="center"/>
      <protection/>
    </xf>
    <xf numFmtId="1" fontId="2" fillId="0" borderId="21" xfId="0" applyFont="1" applyBorder="1" applyAlignment="1">
      <alignment horizontal="center" vertical="center"/>
    </xf>
    <xf numFmtId="0" fontId="2" fillId="0" borderId="21" xfId="83" applyFont="1" applyFill="1" applyBorder="1" applyAlignment="1">
      <alignment horizontal="center" vertical="center" wrapText="1"/>
      <protection/>
    </xf>
    <xf numFmtId="0" fontId="2" fillId="0" borderId="36" xfId="81" applyFont="1" applyBorder="1" applyAlignment="1">
      <alignment horizontal="center" vertical="center" wrapText="1"/>
      <protection/>
    </xf>
    <xf numFmtId="0" fontId="2" fillId="0" borderId="49" xfId="81" applyFont="1" applyBorder="1" applyAlignment="1">
      <alignment horizontal="center" vertical="center" wrapText="1"/>
      <protection/>
    </xf>
    <xf numFmtId="1" fontId="0" fillId="0" borderId="50" xfId="0" applyNumberFormat="1" applyFont="1" applyFill="1" applyBorder="1" applyAlignment="1">
      <alignment horizontal="left"/>
    </xf>
    <xf numFmtId="1" fontId="0" fillId="0" borderId="50" xfId="0" applyNumberFormat="1" applyFill="1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51" xfId="0" applyNumberFormat="1" applyFont="1" applyFill="1" applyBorder="1" applyAlignment="1">
      <alignment horizontal="left"/>
    </xf>
    <xf numFmtId="1" fontId="0" fillId="0" borderId="51" xfId="0" applyNumberFormat="1" applyFill="1" applyBorder="1" applyAlignment="1">
      <alignment horizontal="left"/>
    </xf>
  </cellXfs>
  <cellStyles count="93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_3" xfId="82"/>
    <cellStyle name="常规_棚户区改造绩效目标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4.25">
      <c r="A1" s="119"/>
    </row>
    <row r="3" ht="63.75" customHeight="1">
      <c r="A3" s="120" t="s">
        <v>0</v>
      </c>
    </row>
    <row r="4" ht="107.25" customHeight="1">
      <c r="A4" s="121" t="s">
        <v>1</v>
      </c>
    </row>
    <row r="5" ht="409.5" customHeight="1" hidden="1">
      <c r="A5" s="122"/>
    </row>
    <row r="6" ht="22.5">
      <c r="A6" s="123"/>
    </row>
    <row r="7" ht="57" customHeight="1">
      <c r="A7" s="123"/>
    </row>
    <row r="8" ht="78" customHeight="1"/>
    <row r="9" ht="82.5" customHeight="1">
      <c r="A9" s="124" t="s">
        <v>2</v>
      </c>
    </row>
  </sheetData>
  <sheetProtection/>
  <printOptions horizontalCentered="1" verticalCentered="1"/>
  <pageMargins left="0.59" right="0.59" top="0.59" bottom="0.59" header="0.59" footer="0.39"/>
  <pageSetup errors="blank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J19" sqref="J1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2"/>
      <c r="B1" s="23"/>
      <c r="C1" s="23"/>
      <c r="D1" s="23"/>
      <c r="E1" s="23"/>
      <c r="F1" s="23"/>
      <c r="G1" s="23"/>
      <c r="H1" s="24" t="s">
        <v>316</v>
      </c>
    </row>
    <row r="2" spans="1:8" ht="19.5" customHeight="1">
      <c r="A2" s="125" t="s">
        <v>317</v>
      </c>
      <c r="B2" s="125"/>
      <c r="C2" s="125"/>
      <c r="D2" s="125"/>
      <c r="E2" s="125"/>
      <c r="F2" s="125"/>
      <c r="G2" s="125"/>
      <c r="H2" s="125"/>
    </row>
    <row r="3" spans="1:8" ht="19.5" customHeight="1">
      <c r="A3" s="25" t="s">
        <v>0</v>
      </c>
      <c r="B3" s="26"/>
      <c r="C3" s="26"/>
      <c r="D3" s="26"/>
      <c r="E3" s="26"/>
      <c r="F3" s="27"/>
      <c r="G3" s="27"/>
      <c r="H3" s="36" t="s">
        <v>5</v>
      </c>
    </row>
    <row r="4" spans="1:8" ht="19.5" customHeight="1">
      <c r="A4" s="128" t="s">
        <v>55</v>
      </c>
      <c r="B4" s="129"/>
      <c r="C4" s="129"/>
      <c r="D4" s="129"/>
      <c r="E4" s="130"/>
      <c r="F4" s="184" t="s">
        <v>318</v>
      </c>
      <c r="G4" s="137"/>
      <c r="H4" s="137"/>
    </row>
    <row r="5" spans="1:8" ht="19.5" customHeight="1">
      <c r="A5" s="128" t="s">
        <v>64</v>
      </c>
      <c r="B5" s="129"/>
      <c r="C5" s="130"/>
      <c r="D5" s="185" t="s">
        <v>65</v>
      </c>
      <c r="E5" s="134" t="s">
        <v>101</v>
      </c>
      <c r="F5" s="131" t="s">
        <v>56</v>
      </c>
      <c r="G5" s="131" t="s">
        <v>97</v>
      </c>
      <c r="H5" s="137" t="s">
        <v>98</v>
      </c>
    </row>
    <row r="6" spans="1:8" ht="19.5" customHeight="1">
      <c r="A6" s="29" t="s">
        <v>74</v>
      </c>
      <c r="B6" s="30" t="s">
        <v>75</v>
      </c>
      <c r="C6" s="31" t="s">
        <v>76</v>
      </c>
      <c r="D6" s="186"/>
      <c r="E6" s="133"/>
      <c r="F6" s="136"/>
      <c r="G6" s="136"/>
      <c r="H6" s="138"/>
    </row>
    <row r="7" spans="1:8" ht="19.5" customHeight="1">
      <c r="A7" s="42" t="s">
        <v>77</v>
      </c>
      <c r="B7" s="42" t="s">
        <v>77</v>
      </c>
      <c r="C7" s="42" t="s">
        <v>77</v>
      </c>
      <c r="D7" s="42" t="s">
        <v>77</v>
      </c>
      <c r="E7" s="42" t="s">
        <v>77</v>
      </c>
      <c r="F7" s="47">
        <f aca="true" t="shared" si="0" ref="F7:F16">SUM(G7:H7)</f>
        <v>0</v>
      </c>
      <c r="G7" s="48" t="s">
        <v>77</v>
      </c>
      <c r="H7" s="47" t="s">
        <v>77</v>
      </c>
    </row>
    <row r="8" spans="1:8" ht="19.5" customHeight="1">
      <c r="A8" s="42" t="s">
        <v>77</v>
      </c>
      <c r="B8" s="42" t="s">
        <v>77</v>
      </c>
      <c r="C8" s="42" t="s">
        <v>77</v>
      </c>
      <c r="D8" s="42" t="s">
        <v>77</v>
      </c>
      <c r="E8" s="42" t="s">
        <v>77</v>
      </c>
      <c r="F8" s="47">
        <f t="shared" si="0"/>
        <v>0</v>
      </c>
      <c r="G8" s="48" t="s">
        <v>77</v>
      </c>
      <c r="H8" s="47" t="s">
        <v>77</v>
      </c>
    </row>
    <row r="9" spans="1:8" ht="19.5" customHeight="1">
      <c r="A9" s="42" t="s">
        <v>77</v>
      </c>
      <c r="B9" s="42" t="s">
        <v>77</v>
      </c>
      <c r="C9" s="42" t="s">
        <v>77</v>
      </c>
      <c r="D9" s="42" t="s">
        <v>77</v>
      </c>
      <c r="E9" s="42" t="s">
        <v>77</v>
      </c>
      <c r="F9" s="47">
        <f t="shared" si="0"/>
        <v>0</v>
      </c>
      <c r="G9" s="48" t="s">
        <v>77</v>
      </c>
      <c r="H9" s="47" t="s">
        <v>77</v>
      </c>
    </row>
    <row r="10" spans="1:8" ht="19.5" customHeight="1">
      <c r="A10" s="42" t="s">
        <v>77</v>
      </c>
      <c r="B10" s="42" t="s">
        <v>77</v>
      </c>
      <c r="C10" s="42" t="s">
        <v>77</v>
      </c>
      <c r="D10" s="42" t="s">
        <v>77</v>
      </c>
      <c r="E10" s="42" t="s">
        <v>77</v>
      </c>
      <c r="F10" s="47">
        <f t="shared" si="0"/>
        <v>0</v>
      </c>
      <c r="G10" s="48" t="s">
        <v>77</v>
      </c>
      <c r="H10" s="47" t="s">
        <v>77</v>
      </c>
    </row>
    <row r="11" spans="1:8" ht="19.5" customHeight="1">
      <c r="A11" s="42" t="s">
        <v>77</v>
      </c>
      <c r="B11" s="42" t="s">
        <v>77</v>
      </c>
      <c r="C11" s="42" t="s">
        <v>77</v>
      </c>
      <c r="D11" s="42" t="s">
        <v>77</v>
      </c>
      <c r="E11" s="42" t="s">
        <v>77</v>
      </c>
      <c r="F11" s="47">
        <f t="shared" si="0"/>
        <v>0</v>
      </c>
      <c r="G11" s="48" t="s">
        <v>77</v>
      </c>
      <c r="H11" s="47" t="s">
        <v>77</v>
      </c>
    </row>
    <row r="12" spans="1:8" ht="19.5" customHeight="1">
      <c r="A12" s="42" t="s">
        <v>77</v>
      </c>
      <c r="B12" s="42" t="s">
        <v>77</v>
      </c>
      <c r="C12" s="42" t="s">
        <v>77</v>
      </c>
      <c r="D12" s="42" t="s">
        <v>77</v>
      </c>
      <c r="E12" s="42" t="s">
        <v>77</v>
      </c>
      <c r="F12" s="47">
        <f t="shared" si="0"/>
        <v>0</v>
      </c>
      <c r="G12" s="48" t="s">
        <v>77</v>
      </c>
      <c r="H12" s="47" t="s">
        <v>77</v>
      </c>
    </row>
    <row r="13" spans="1:8" ht="19.5" customHeight="1">
      <c r="A13" s="42" t="s">
        <v>77</v>
      </c>
      <c r="B13" s="42" t="s">
        <v>77</v>
      </c>
      <c r="C13" s="42" t="s">
        <v>77</v>
      </c>
      <c r="D13" s="42" t="s">
        <v>77</v>
      </c>
      <c r="E13" s="42" t="s">
        <v>77</v>
      </c>
      <c r="F13" s="47">
        <f t="shared" si="0"/>
        <v>0</v>
      </c>
      <c r="G13" s="48" t="s">
        <v>77</v>
      </c>
      <c r="H13" s="47" t="s">
        <v>77</v>
      </c>
    </row>
    <row r="14" spans="1:8" ht="19.5" customHeight="1">
      <c r="A14" s="42" t="s">
        <v>77</v>
      </c>
      <c r="B14" s="42" t="s">
        <v>77</v>
      </c>
      <c r="C14" s="42" t="s">
        <v>77</v>
      </c>
      <c r="D14" s="42" t="s">
        <v>77</v>
      </c>
      <c r="E14" s="42" t="s">
        <v>77</v>
      </c>
      <c r="F14" s="47">
        <f t="shared" si="0"/>
        <v>0</v>
      </c>
      <c r="G14" s="48" t="s">
        <v>77</v>
      </c>
      <c r="H14" s="47" t="s">
        <v>77</v>
      </c>
    </row>
    <row r="15" spans="1:8" ht="19.5" customHeight="1">
      <c r="A15" s="42" t="s">
        <v>77</v>
      </c>
      <c r="B15" s="42" t="s">
        <v>77</v>
      </c>
      <c r="C15" s="42" t="s">
        <v>77</v>
      </c>
      <c r="D15" s="42" t="s">
        <v>77</v>
      </c>
      <c r="E15" s="42" t="s">
        <v>77</v>
      </c>
      <c r="F15" s="47">
        <f t="shared" si="0"/>
        <v>0</v>
      </c>
      <c r="G15" s="48" t="s">
        <v>77</v>
      </c>
      <c r="H15" s="47" t="s">
        <v>77</v>
      </c>
    </row>
    <row r="16" spans="1:8" ht="19.5" customHeight="1">
      <c r="A16" s="42" t="s">
        <v>77</v>
      </c>
      <c r="B16" s="42" t="s">
        <v>77</v>
      </c>
      <c r="C16" s="42" t="s">
        <v>77</v>
      </c>
      <c r="D16" s="42" t="s">
        <v>77</v>
      </c>
      <c r="E16" s="42" t="s">
        <v>77</v>
      </c>
      <c r="F16" s="47">
        <f t="shared" si="0"/>
        <v>0</v>
      </c>
      <c r="G16" s="48" t="s">
        <v>77</v>
      </c>
      <c r="H16" s="47" t="s">
        <v>77</v>
      </c>
    </row>
    <row r="17" spans="1:8" ht="11.25">
      <c r="A17" s="223" t="s">
        <v>422</v>
      </c>
      <c r="B17" s="222"/>
      <c r="C17" s="222"/>
      <c r="D17" s="222"/>
      <c r="E17" s="222"/>
      <c r="F17" s="222"/>
      <c r="G17" s="222"/>
      <c r="H17" s="222"/>
    </row>
  </sheetData>
  <sheetProtection/>
  <mergeCells count="10">
    <mergeCell ref="A17:H17"/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:H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4"/>
      <c r="B1" s="34"/>
      <c r="C1" s="34"/>
      <c r="D1" s="34"/>
      <c r="E1" s="35"/>
      <c r="F1" s="34"/>
      <c r="G1" s="34"/>
      <c r="H1" s="36" t="s">
        <v>319</v>
      </c>
    </row>
    <row r="2" spans="1:8" ht="25.5" customHeight="1">
      <c r="A2" s="125" t="s">
        <v>320</v>
      </c>
      <c r="B2" s="125"/>
      <c r="C2" s="125"/>
      <c r="D2" s="125"/>
      <c r="E2" s="125"/>
      <c r="F2" s="125"/>
      <c r="G2" s="125"/>
      <c r="H2" s="125"/>
    </row>
    <row r="3" spans="1:8" ht="19.5" customHeight="1">
      <c r="A3" s="37" t="s">
        <v>0</v>
      </c>
      <c r="B3" s="38"/>
      <c r="C3" s="38"/>
      <c r="D3" s="38"/>
      <c r="E3" s="38"/>
      <c r="F3" s="38"/>
      <c r="G3" s="38"/>
      <c r="H3" s="36" t="s">
        <v>5</v>
      </c>
    </row>
    <row r="4" spans="1:8" ht="19.5" customHeight="1">
      <c r="A4" s="180" t="s">
        <v>310</v>
      </c>
      <c r="B4" s="180" t="s">
        <v>311</v>
      </c>
      <c r="C4" s="137" t="s">
        <v>312</v>
      </c>
      <c r="D4" s="137"/>
      <c r="E4" s="138"/>
      <c r="F4" s="138"/>
      <c r="G4" s="138"/>
      <c r="H4" s="137"/>
    </row>
    <row r="5" spans="1:8" ht="19.5" customHeight="1">
      <c r="A5" s="180"/>
      <c r="B5" s="180"/>
      <c r="C5" s="181" t="s">
        <v>56</v>
      </c>
      <c r="D5" s="134" t="s">
        <v>180</v>
      </c>
      <c r="E5" s="172" t="s">
        <v>313</v>
      </c>
      <c r="F5" s="173"/>
      <c r="G5" s="174"/>
      <c r="H5" s="183" t="s">
        <v>185</v>
      </c>
    </row>
    <row r="6" spans="1:8" ht="33.75" customHeight="1">
      <c r="A6" s="133"/>
      <c r="B6" s="133"/>
      <c r="C6" s="182"/>
      <c r="D6" s="136"/>
      <c r="E6" s="39" t="s">
        <v>69</v>
      </c>
      <c r="F6" s="40" t="s">
        <v>314</v>
      </c>
      <c r="G6" s="41" t="s">
        <v>315</v>
      </c>
      <c r="H6" s="177"/>
    </row>
    <row r="7" spans="1:8" ht="19.5" customHeight="1">
      <c r="A7" s="42" t="s">
        <v>77</v>
      </c>
      <c r="B7" s="42" t="s">
        <v>77</v>
      </c>
      <c r="C7" s="43"/>
      <c r="D7" s="44" t="s">
        <v>77</v>
      </c>
      <c r="E7" s="44"/>
      <c r="F7" s="44" t="s">
        <v>77</v>
      </c>
      <c r="G7" s="45" t="s">
        <v>77</v>
      </c>
      <c r="H7" s="46" t="s">
        <v>77</v>
      </c>
    </row>
    <row r="8" spans="1:8" ht="19.5" customHeight="1">
      <c r="A8" s="42" t="s">
        <v>77</v>
      </c>
      <c r="B8" s="42" t="s">
        <v>77</v>
      </c>
      <c r="C8" s="43"/>
      <c r="D8" s="44" t="s">
        <v>77</v>
      </c>
      <c r="E8" s="44"/>
      <c r="F8" s="44" t="s">
        <v>77</v>
      </c>
      <c r="G8" s="45" t="s">
        <v>77</v>
      </c>
      <c r="H8" s="46" t="s">
        <v>77</v>
      </c>
    </row>
    <row r="9" spans="1:8" ht="19.5" customHeight="1">
      <c r="A9" s="42" t="s">
        <v>77</v>
      </c>
      <c r="B9" s="42" t="s">
        <v>77</v>
      </c>
      <c r="C9" s="43"/>
      <c r="D9" s="44" t="s">
        <v>77</v>
      </c>
      <c r="E9" s="44"/>
      <c r="F9" s="44" t="s">
        <v>77</v>
      </c>
      <c r="G9" s="45" t="s">
        <v>77</v>
      </c>
      <c r="H9" s="46" t="s">
        <v>77</v>
      </c>
    </row>
    <row r="10" spans="1:8" ht="19.5" customHeight="1">
      <c r="A10" s="42" t="s">
        <v>77</v>
      </c>
      <c r="B10" s="42" t="s">
        <v>77</v>
      </c>
      <c r="C10" s="43"/>
      <c r="D10" s="44" t="s">
        <v>77</v>
      </c>
      <c r="E10" s="44"/>
      <c r="F10" s="44" t="s">
        <v>77</v>
      </c>
      <c r="G10" s="45" t="s">
        <v>77</v>
      </c>
      <c r="H10" s="46" t="s">
        <v>77</v>
      </c>
    </row>
    <row r="11" spans="1:8" ht="19.5" customHeight="1">
      <c r="A11" s="42" t="s">
        <v>77</v>
      </c>
      <c r="B11" s="42" t="s">
        <v>77</v>
      </c>
      <c r="C11" s="43"/>
      <c r="D11" s="44" t="s">
        <v>77</v>
      </c>
      <c r="E11" s="44"/>
      <c r="F11" s="44" t="s">
        <v>77</v>
      </c>
      <c r="G11" s="45" t="s">
        <v>77</v>
      </c>
      <c r="H11" s="46" t="s">
        <v>77</v>
      </c>
    </row>
    <row r="12" spans="1:8" ht="19.5" customHeight="1">
      <c r="A12" s="42" t="s">
        <v>77</v>
      </c>
      <c r="B12" s="42" t="s">
        <v>77</v>
      </c>
      <c r="C12" s="43"/>
      <c r="D12" s="44" t="s">
        <v>77</v>
      </c>
      <c r="E12" s="44"/>
      <c r="F12" s="44" t="s">
        <v>77</v>
      </c>
      <c r="G12" s="45" t="s">
        <v>77</v>
      </c>
      <c r="H12" s="46" t="s">
        <v>77</v>
      </c>
    </row>
    <row r="13" spans="1:8" ht="19.5" customHeight="1">
      <c r="A13" s="42" t="s">
        <v>77</v>
      </c>
      <c r="B13" s="42" t="s">
        <v>77</v>
      </c>
      <c r="C13" s="43"/>
      <c r="D13" s="44" t="s">
        <v>77</v>
      </c>
      <c r="E13" s="44"/>
      <c r="F13" s="44" t="s">
        <v>77</v>
      </c>
      <c r="G13" s="45" t="s">
        <v>77</v>
      </c>
      <c r="H13" s="46" t="s">
        <v>77</v>
      </c>
    </row>
    <row r="14" spans="1:8" ht="19.5" customHeight="1">
      <c r="A14" s="42" t="s">
        <v>77</v>
      </c>
      <c r="B14" s="42" t="s">
        <v>77</v>
      </c>
      <c r="C14" s="43"/>
      <c r="D14" s="44" t="s">
        <v>77</v>
      </c>
      <c r="E14" s="44"/>
      <c r="F14" s="44" t="s">
        <v>77</v>
      </c>
      <c r="G14" s="45" t="s">
        <v>77</v>
      </c>
      <c r="H14" s="46" t="s">
        <v>77</v>
      </c>
    </row>
    <row r="15" spans="1:8" ht="19.5" customHeight="1">
      <c r="A15" s="42" t="s">
        <v>77</v>
      </c>
      <c r="B15" s="42" t="s">
        <v>77</v>
      </c>
      <c r="C15" s="43"/>
      <c r="D15" s="44" t="s">
        <v>77</v>
      </c>
      <c r="E15" s="44"/>
      <c r="F15" s="44" t="s">
        <v>77</v>
      </c>
      <c r="G15" s="45" t="s">
        <v>77</v>
      </c>
      <c r="H15" s="46" t="s">
        <v>77</v>
      </c>
    </row>
    <row r="16" spans="1:8" ht="19.5" customHeight="1">
      <c r="A16" s="42" t="s">
        <v>77</v>
      </c>
      <c r="B16" s="42" t="s">
        <v>77</v>
      </c>
      <c r="C16" s="43"/>
      <c r="D16" s="44" t="s">
        <v>77</v>
      </c>
      <c r="E16" s="44"/>
      <c r="F16" s="44" t="s">
        <v>77</v>
      </c>
      <c r="G16" s="45" t="s">
        <v>77</v>
      </c>
      <c r="H16" s="46" t="s">
        <v>77</v>
      </c>
    </row>
    <row r="17" spans="1:8" ht="11.25">
      <c r="A17" s="221" t="s">
        <v>421</v>
      </c>
      <c r="B17" s="220"/>
      <c r="C17" s="220"/>
      <c r="D17" s="220"/>
      <c r="E17" s="220"/>
      <c r="F17" s="220"/>
      <c r="G17" s="220"/>
      <c r="H17" s="220"/>
    </row>
  </sheetData>
  <sheetProtection/>
  <mergeCells count="9">
    <mergeCell ref="A17:H17"/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19" sqref="E1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2"/>
      <c r="B1" s="23"/>
      <c r="C1" s="23"/>
      <c r="D1" s="23"/>
      <c r="E1" s="23"/>
      <c r="F1" s="23"/>
      <c r="G1" s="23"/>
      <c r="H1" s="24" t="s">
        <v>321</v>
      </c>
    </row>
    <row r="2" spans="1:8" ht="19.5" customHeight="1">
      <c r="A2" s="125" t="s">
        <v>322</v>
      </c>
      <c r="B2" s="125"/>
      <c r="C2" s="125"/>
      <c r="D2" s="125"/>
      <c r="E2" s="125"/>
      <c r="F2" s="125"/>
      <c r="G2" s="125"/>
      <c r="H2" s="125"/>
    </row>
    <row r="3" spans="1:8" ht="19.5" customHeight="1">
      <c r="A3" s="25" t="s">
        <v>0</v>
      </c>
      <c r="B3" s="26"/>
      <c r="C3" s="26"/>
      <c r="D3" s="26"/>
      <c r="E3" s="26"/>
      <c r="F3" s="27"/>
      <c r="G3" s="27"/>
      <c r="H3" s="28" t="s">
        <v>5</v>
      </c>
    </row>
    <row r="4" spans="1:8" ht="19.5" customHeight="1">
      <c r="A4" s="128" t="s">
        <v>55</v>
      </c>
      <c r="B4" s="129"/>
      <c r="C4" s="129"/>
      <c r="D4" s="129"/>
      <c r="E4" s="130"/>
      <c r="F4" s="184" t="s">
        <v>323</v>
      </c>
      <c r="G4" s="137"/>
      <c r="H4" s="137"/>
    </row>
    <row r="5" spans="1:8" ht="19.5" customHeight="1">
      <c r="A5" s="128" t="s">
        <v>64</v>
      </c>
      <c r="B5" s="129"/>
      <c r="C5" s="130"/>
      <c r="D5" s="185" t="s">
        <v>65</v>
      </c>
      <c r="E5" s="134" t="s">
        <v>101</v>
      </c>
      <c r="F5" s="131" t="s">
        <v>56</v>
      </c>
      <c r="G5" s="131" t="s">
        <v>97</v>
      </c>
      <c r="H5" s="137" t="s">
        <v>98</v>
      </c>
    </row>
    <row r="6" spans="1:8" ht="19.5" customHeight="1">
      <c r="A6" s="29" t="s">
        <v>74</v>
      </c>
      <c r="B6" s="30" t="s">
        <v>75</v>
      </c>
      <c r="C6" s="31" t="s">
        <v>76</v>
      </c>
      <c r="D6" s="186"/>
      <c r="E6" s="133"/>
      <c r="F6" s="136"/>
      <c r="G6" s="136"/>
      <c r="H6" s="138"/>
    </row>
    <row r="7" spans="1:8" ht="19.5" customHeight="1">
      <c r="A7" s="32" t="s">
        <v>77</v>
      </c>
      <c r="B7" s="32" t="s">
        <v>77</v>
      </c>
      <c r="C7" s="32" t="s">
        <v>77</v>
      </c>
      <c r="D7" s="32" t="s">
        <v>77</v>
      </c>
      <c r="E7" s="32" t="s">
        <v>77</v>
      </c>
      <c r="F7" s="33" t="s">
        <v>77</v>
      </c>
      <c r="G7" s="33"/>
      <c r="H7" s="33"/>
    </row>
    <row r="8" spans="1:8" ht="19.5" customHeight="1">
      <c r="A8" s="32" t="s">
        <v>77</v>
      </c>
      <c r="B8" s="32" t="s">
        <v>77</v>
      </c>
      <c r="C8" s="32" t="s">
        <v>77</v>
      </c>
      <c r="D8" s="32" t="s">
        <v>77</v>
      </c>
      <c r="E8" s="32" t="s">
        <v>77</v>
      </c>
      <c r="F8" s="33" t="s">
        <v>77</v>
      </c>
      <c r="G8" s="33"/>
      <c r="H8" s="33"/>
    </row>
    <row r="9" spans="1:8" ht="19.5" customHeight="1">
      <c r="A9" s="32" t="s">
        <v>77</v>
      </c>
      <c r="B9" s="32" t="s">
        <v>77</v>
      </c>
      <c r="C9" s="32" t="s">
        <v>77</v>
      </c>
      <c r="D9" s="32" t="s">
        <v>77</v>
      </c>
      <c r="E9" s="32" t="s">
        <v>77</v>
      </c>
      <c r="F9" s="33" t="s">
        <v>77</v>
      </c>
      <c r="G9" s="33"/>
      <c r="H9" s="33"/>
    </row>
    <row r="10" spans="1:8" ht="19.5" customHeight="1">
      <c r="A10" s="32" t="s">
        <v>77</v>
      </c>
      <c r="B10" s="32" t="s">
        <v>77</v>
      </c>
      <c r="C10" s="32" t="s">
        <v>77</v>
      </c>
      <c r="D10" s="32" t="s">
        <v>77</v>
      </c>
      <c r="E10" s="32" t="s">
        <v>77</v>
      </c>
      <c r="F10" s="33" t="s">
        <v>77</v>
      </c>
      <c r="G10" s="33"/>
      <c r="H10" s="33"/>
    </row>
    <row r="11" spans="1:8" ht="19.5" customHeight="1">
      <c r="A11" s="32" t="s">
        <v>77</v>
      </c>
      <c r="B11" s="32" t="s">
        <v>77</v>
      </c>
      <c r="C11" s="32" t="s">
        <v>77</v>
      </c>
      <c r="D11" s="32" t="s">
        <v>77</v>
      </c>
      <c r="E11" s="32" t="s">
        <v>77</v>
      </c>
      <c r="F11" s="33" t="s">
        <v>77</v>
      </c>
      <c r="G11" s="33"/>
      <c r="H11" s="33"/>
    </row>
    <row r="12" spans="1:8" ht="19.5" customHeight="1">
      <c r="A12" s="32" t="s">
        <v>77</v>
      </c>
      <c r="B12" s="32" t="s">
        <v>77</v>
      </c>
      <c r="C12" s="32" t="s">
        <v>77</v>
      </c>
      <c r="D12" s="32" t="s">
        <v>77</v>
      </c>
      <c r="E12" s="32" t="s">
        <v>77</v>
      </c>
      <c r="F12" s="33" t="s">
        <v>77</v>
      </c>
      <c r="G12" s="33"/>
      <c r="H12" s="33"/>
    </row>
    <row r="13" spans="1:8" ht="19.5" customHeight="1">
      <c r="A13" s="32" t="s">
        <v>77</v>
      </c>
      <c r="B13" s="32" t="s">
        <v>77</v>
      </c>
      <c r="C13" s="32" t="s">
        <v>77</v>
      </c>
      <c r="D13" s="32" t="s">
        <v>77</v>
      </c>
      <c r="E13" s="32" t="s">
        <v>77</v>
      </c>
      <c r="F13" s="33" t="s">
        <v>77</v>
      </c>
      <c r="G13" s="33"/>
      <c r="H13" s="33"/>
    </row>
    <row r="14" spans="1:8" ht="19.5" customHeight="1">
      <c r="A14" s="32" t="s">
        <v>77</v>
      </c>
      <c r="B14" s="32" t="s">
        <v>77</v>
      </c>
      <c r="C14" s="32" t="s">
        <v>77</v>
      </c>
      <c r="D14" s="32" t="s">
        <v>77</v>
      </c>
      <c r="E14" s="32" t="s">
        <v>77</v>
      </c>
      <c r="F14" s="33" t="s">
        <v>77</v>
      </c>
      <c r="G14" s="33"/>
      <c r="H14" s="33"/>
    </row>
    <row r="15" spans="1:8" ht="19.5" customHeight="1">
      <c r="A15" s="32" t="s">
        <v>77</v>
      </c>
      <c r="B15" s="32" t="s">
        <v>77</v>
      </c>
      <c r="C15" s="32" t="s">
        <v>77</v>
      </c>
      <c r="D15" s="32" t="s">
        <v>77</v>
      </c>
      <c r="E15" s="32" t="s">
        <v>77</v>
      </c>
      <c r="F15" s="33" t="s">
        <v>77</v>
      </c>
      <c r="G15" s="33"/>
      <c r="H15" s="33"/>
    </row>
    <row r="16" spans="1:8" ht="19.5" customHeight="1">
      <c r="A16" s="32" t="s">
        <v>77</v>
      </c>
      <c r="B16" s="32" t="s">
        <v>77</v>
      </c>
      <c r="C16" s="32" t="s">
        <v>77</v>
      </c>
      <c r="D16" s="32" t="s">
        <v>77</v>
      </c>
      <c r="E16" s="32" t="s">
        <v>77</v>
      </c>
      <c r="F16" s="33" t="s">
        <v>77</v>
      </c>
      <c r="G16" s="33"/>
      <c r="H16" s="33"/>
    </row>
    <row r="17" spans="1:8" ht="11.25">
      <c r="A17" s="219" t="s">
        <v>420</v>
      </c>
      <c r="B17" s="218"/>
      <c r="C17" s="218"/>
      <c r="D17" s="218"/>
      <c r="E17" s="218"/>
      <c r="F17" s="218"/>
      <c r="G17" s="218"/>
      <c r="H17" s="218"/>
    </row>
  </sheetData>
  <sheetProtection/>
  <mergeCells count="10">
    <mergeCell ref="A17:H17"/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zoomScalePageLayoutView="0" workbookViewId="0" topLeftCell="A13">
      <selection activeCell="H17" sqref="H17"/>
    </sheetView>
  </sheetViews>
  <sheetFormatPr defaultColWidth="9.33203125" defaultRowHeight="11.25"/>
  <cols>
    <col min="1" max="1" width="45" style="0" customWidth="1"/>
    <col min="5" max="5" width="21.33203125" style="11" customWidth="1"/>
    <col min="6" max="6" width="25.83203125" style="11" customWidth="1"/>
    <col min="7" max="7" width="17" style="0" customWidth="1"/>
    <col min="8" max="8" width="23.33203125" style="0" customWidth="1"/>
    <col min="9" max="9" width="17" style="0" customWidth="1"/>
    <col min="10" max="10" width="20.5" style="0" customWidth="1"/>
    <col min="11" max="11" width="17" style="0" customWidth="1"/>
    <col min="12" max="12" width="18.66015625" style="0" customWidth="1"/>
  </cols>
  <sheetData>
    <row r="1" spans="1:12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0.25">
      <c r="A2" s="187" t="s">
        <v>324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 t="s">
        <v>5</v>
      </c>
    </row>
    <row r="4" spans="1:12" ht="12">
      <c r="A4" s="188" t="s">
        <v>325</v>
      </c>
      <c r="B4" s="188" t="s">
        <v>326</v>
      </c>
      <c r="C4" s="188"/>
      <c r="D4" s="188"/>
      <c r="E4" s="188" t="s">
        <v>327</v>
      </c>
      <c r="F4" s="188" t="s">
        <v>328</v>
      </c>
      <c r="G4" s="188" t="s">
        <v>329</v>
      </c>
      <c r="H4" s="188" t="s">
        <v>329</v>
      </c>
      <c r="I4" s="188" t="s">
        <v>329</v>
      </c>
      <c r="J4" s="188" t="s">
        <v>329</v>
      </c>
      <c r="K4" s="188" t="s">
        <v>329</v>
      </c>
      <c r="L4" s="188" t="s">
        <v>329</v>
      </c>
    </row>
    <row r="5" spans="1:12" ht="12">
      <c r="A5" s="188"/>
      <c r="B5" s="188" t="s">
        <v>330</v>
      </c>
      <c r="C5" s="188" t="s">
        <v>331</v>
      </c>
      <c r="D5" s="188" t="s">
        <v>332</v>
      </c>
      <c r="E5" s="188"/>
      <c r="F5" s="188"/>
      <c r="G5" s="188" t="s">
        <v>333</v>
      </c>
      <c r="H5" s="188" t="s">
        <v>333</v>
      </c>
      <c r="I5" s="189" t="s">
        <v>334</v>
      </c>
      <c r="J5" s="189" t="s">
        <v>334</v>
      </c>
      <c r="K5" s="189" t="s">
        <v>335</v>
      </c>
      <c r="L5" s="189" t="s">
        <v>335</v>
      </c>
    </row>
    <row r="6" spans="1:12" ht="12">
      <c r="A6" s="188"/>
      <c r="B6" s="188"/>
      <c r="C6" s="188"/>
      <c r="D6" s="188"/>
      <c r="E6" s="188"/>
      <c r="F6" s="188"/>
      <c r="G6" s="14" t="s">
        <v>336</v>
      </c>
      <c r="H6" s="15" t="s">
        <v>337</v>
      </c>
      <c r="I6" s="15" t="s">
        <v>336</v>
      </c>
      <c r="J6" s="15" t="s">
        <v>337</v>
      </c>
      <c r="K6" s="15" t="s">
        <v>336</v>
      </c>
      <c r="L6" s="15" t="s">
        <v>337</v>
      </c>
    </row>
    <row r="7" spans="1:12" ht="24" customHeight="1">
      <c r="A7" s="16" t="s">
        <v>56</v>
      </c>
      <c r="B7" s="17">
        <v>26.3</v>
      </c>
      <c r="C7" s="17">
        <f>B7</f>
        <v>26.3</v>
      </c>
      <c r="D7" s="17">
        <v>0</v>
      </c>
      <c r="E7" s="16"/>
      <c r="F7" s="16"/>
      <c r="G7" s="16"/>
      <c r="H7" s="16"/>
      <c r="I7" s="16"/>
      <c r="J7" s="16"/>
      <c r="K7" s="16"/>
      <c r="L7" s="16"/>
    </row>
    <row r="8" spans="1:12" ht="24" customHeight="1">
      <c r="A8" s="16" t="s">
        <v>0</v>
      </c>
      <c r="B8" s="17">
        <v>26.3</v>
      </c>
      <c r="C8" s="17">
        <f aca="true" t="shared" si="0" ref="C8:C23">B8</f>
        <v>26.3</v>
      </c>
      <c r="D8" s="17">
        <v>0</v>
      </c>
      <c r="E8" s="16"/>
      <c r="F8" s="16"/>
      <c r="G8" s="16"/>
      <c r="H8" s="16"/>
      <c r="I8" s="16"/>
      <c r="J8" s="16"/>
      <c r="K8" s="16"/>
      <c r="L8" s="16"/>
    </row>
    <row r="9" spans="1:12" ht="24" customHeight="1">
      <c r="A9" s="16" t="s">
        <v>338</v>
      </c>
      <c r="B9" s="17">
        <v>26.3</v>
      </c>
      <c r="C9" s="17">
        <f t="shared" si="0"/>
        <v>26.3</v>
      </c>
      <c r="D9" s="17">
        <v>0</v>
      </c>
      <c r="E9" s="16"/>
      <c r="F9" s="16"/>
      <c r="G9" s="16"/>
      <c r="H9" s="16"/>
      <c r="I9" s="16"/>
      <c r="J9" s="16"/>
      <c r="K9" s="16"/>
      <c r="L9" s="16"/>
    </row>
    <row r="10" spans="1:12" ht="63" customHeight="1">
      <c r="A10" s="16" t="s">
        <v>306</v>
      </c>
      <c r="B10" s="17">
        <v>10</v>
      </c>
      <c r="C10" s="17">
        <f t="shared" si="0"/>
        <v>10</v>
      </c>
      <c r="D10" s="17">
        <v>0</v>
      </c>
      <c r="E10" s="18" t="s">
        <v>339</v>
      </c>
      <c r="F10" s="16" t="s">
        <v>340</v>
      </c>
      <c r="G10" s="16" t="s">
        <v>341</v>
      </c>
      <c r="H10" s="16" t="s">
        <v>342</v>
      </c>
      <c r="I10" s="16" t="s">
        <v>343</v>
      </c>
      <c r="J10" s="16" t="s">
        <v>344</v>
      </c>
      <c r="K10" s="16" t="s">
        <v>345</v>
      </c>
      <c r="L10" s="16" t="s">
        <v>346</v>
      </c>
    </row>
    <row r="11" spans="1:12" ht="24" customHeight="1">
      <c r="A11" s="16" t="s">
        <v>347</v>
      </c>
      <c r="B11" s="17">
        <v>0</v>
      </c>
      <c r="C11" s="17">
        <f t="shared" si="0"/>
        <v>0</v>
      </c>
      <c r="D11" s="17">
        <v>0</v>
      </c>
      <c r="E11" s="16"/>
      <c r="F11" s="16"/>
      <c r="G11" s="16" t="s">
        <v>348</v>
      </c>
      <c r="H11" s="16" t="s">
        <v>349</v>
      </c>
      <c r="I11" s="16"/>
      <c r="J11" s="16"/>
      <c r="K11" s="16"/>
      <c r="L11" s="16"/>
    </row>
    <row r="12" spans="1:12" ht="24" customHeight="1">
      <c r="A12" s="16" t="s">
        <v>347</v>
      </c>
      <c r="B12" s="17">
        <v>0</v>
      </c>
      <c r="C12" s="17">
        <f t="shared" si="0"/>
        <v>0</v>
      </c>
      <c r="D12" s="17">
        <v>0</v>
      </c>
      <c r="E12" s="16"/>
      <c r="F12" s="16"/>
      <c r="G12" s="16" t="s">
        <v>350</v>
      </c>
      <c r="H12" s="16" t="s">
        <v>351</v>
      </c>
      <c r="I12" s="16"/>
      <c r="J12" s="16"/>
      <c r="K12" s="16"/>
      <c r="L12" s="16"/>
    </row>
    <row r="13" spans="1:12" ht="105" customHeight="1">
      <c r="A13" s="16" t="s">
        <v>303</v>
      </c>
      <c r="B13" s="17">
        <v>3.8</v>
      </c>
      <c r="C13" s="17">
        <f t="shared" si="0"/>
        <v>3.8</v>
      </c>
      <c r="D13" s="17">
        <v>0</v>
      </c>
      <c r="E13" s="18" t="s">
        <v>352</v>
      </c>
      <c r="F13" s="16" t="s">
        <v>353</v>
      </c>
      <c r="G13" s="16" t="s">
        <v>354</v>
      </c>
      <c r="H13" s="16" t="s">
        <v>355</v>
      </c>
      <c r="I13" s="16" t="s">
        <v>356</v>
      </c>
      <c r="J13" s="16" t="s">
        <v>357</v>
      </c>
      <c r="K13" s="16" t="s">
        <v>358</v>
      </c>
      <c r="L13" s="16" t="s">
        <v>359</v>
      </c>
    </row>
    <row r="14" spans="1:12" ht="24" customHeight="1">
      <c r="A14" s="16" t="s">
        <v>347</v>
      </c>
      <c r="B14" s="17">
        <v>0</v>
      </c>
      <c r="C14" s="17">
        <f t="shared" si="0"/>
        <v>0</v>
      </c>
      <c r="D14" s="17">
        <v>0</v>
      </c>
      <c r="E14" s="16"/>
      <c r="F14" s="16"/>
      <c r="G14" s="16" t="s">
        <v>360</v>
      </c>
      <c r="H14" s="16" t="s">
        <v>361</v>
      </c>
      <c r="I14" s="16"/>
      <c r="J14" s="16"/>
      <c r="K14" s="16"/>
      <c r="L14" s="16"/>
    </row>
    <row r="15" spans="1:12" ht="24" customHeight="1">
      <c r="A15" s="16" t="s">
        <v>347</v>
      </c>
      <c r="B15" s="17">
        <v>0</v>
      </c>
      <c r="C15" s="17">
        <f t="shared" si="0"/>
        <v>0</v>
      </c>
      <c r="D15" s="17">
        <v>0</v>
      </c>
      <c r="E15" s="16"/>
      <c r="F15" s="16"/>
      <c r="G15" s="16" t="s">
        <v>362</v>
      </c>
      <c r="H15" s="16" t="s">
        <v>361</v>
      </c>
      <c r="I15" s="16"/>
      <c r="J15" s="16"/>
      <c r="K15" s="16"/>
      <c r="L15" s="16"/>
    </row>
    <row r="16" spans="1:12" ht="24" customHeight="1">
      <c r="A16" s="16" t="s">
        <v>347</v>
      </c>
      <c r="B16" s="17">
        <v>0</v>
      </c>
      <c r="C16" s="17">
        <f t="shared" si="0"/>
        <v>0</v>
      </c>
      <c r="D16" s="17">
        <v>0</v>
      </c>
      <c r="E16" s="16"/>
      <c r="F16" s="16"/>
      <c r="G16" s="16" t="s">
        <v>363</v>
      </c>
      <c r="H16" s="16" t="s">
        <v>364</v>
      </c>
      <c r="I16" s="16"/>
      <c r="J16" s="16"/>
      <c r="K16" s="16"/>
      <c r="L16" s="16"/>
    </row>
    <row r="17" spans="1:12" ht="88.5" customHeight="1">
      <c r="A17" s="16" t="s">
        <v>347</v>
      </c>
      <c r="B17" s="17">
        <v>0</v>
      </c>
      <c r="C17" s="17">
        <f t="shared" si="0"/>
        <v>0</v>
      </c>
      <c r="D17" s="17">
        <v>0</v>
      </c>
      <c r="E17" s="16"/>
      <c r="F17" s="16"/>
      <c r="G17" s="16" t="s">
        <v>365</v>
      </c>
      <c r="H17" s="16" t="s">
        <v>366</v>
      </c>
      <c r="I17" s="16"/>
      <c r="J17" s="16"/>
      <c r="K17" s="16"/>
      <c r="L17" s="16"/>
    </row>
    <row r="18" spans="1:12" ht="82.5" customHeight="1">
      <c r="A18" s="16" t="s">
        <v>304</v>
      </c>
      <c r="B18" s="17">
        <v>8</v>
      </c>
      <c r="C18" s="17">
        <f t="shared" si="0"/>
        <v>8</v>
      </c>
      <c r="D18" s="17">
        <v>0</v>
      </c>
      <c r="E18" s="18" t="s">
        <v>367</v>
      </c>
      <c r="F18" s="16" t="s">
        <v>368</v>
      </c>
      <c r="G18" s="16" t="s">
        <v>369</v>
      </c>
      <c r="H18" s="16" t="s">
        <v>370</v>
      </c>
      <c r="I18" s="16" t="s">
        <v>343</v>
      </c>
      <c r="J18" s="16" t="s">
        <v>371</v>
      </c>
      <c r="K18" s="16"/>
      <c r="L18" s="16"/>
    </row>
    <row r="19" spans="1:12" ht="24" customHeight="1">
      <c r="A19" s="16" t="s">
        <v>347</v>
      </c>
      <c r="B19" s="17">
        <v>0</v>
      </c>
      <c r="C19" s="17">
        <f t="shared" si="0"/>
        <v>0</v>
      </c>
      <c r="D19" s="17">
        <v>0</v>
      </c>
      <c r="E19" s="16"/>
      <c r="F19" s="16"/>
      <c r="G19" s="16" t="s">
        <v>372</v>
      </c>
      <c r="H19" s="16" t="s">
        <v>373</v>
      </c>
      <c r="I19" s="16"/>
      <c r="J19" s="16"/>
      <c r="K19" s="16"/>
      <c r="L19" s="16"/>
    </row>
    <row r="20" spans="1:12" ht="87" customHeight="1">
      <c r="A20" s="16" t="s">
        <v>305</v>
      </c>
      <c r="B20" s="17">
        <v>3</v>
      </c>
      <c r="C20" s="17">
        <f t="shared" si="0"/>
        <v>3</v>
      </c>
      <c r="D20" s="17">
        <v>0</v>
      </c>
      <c r="E20" s="18" t="s">
        <v>374</v>
      </c>
      <c r="F20" s="19" t="s">
        <v>375</v>
      </c>
      <c r="G20" s="16" t="s">
        <v>376</v>
      </c>
      <c r="H20" s="16" t="s">
        <v>377</v>
      </c>
      <c r="I20" s="16" t="s">
        <v>343</v>
      </c>
      <c r="J20" s="16" t="s">
        <v>378</v>
      </c>
      <c r="K20" s="16"/>
      <c r="L20" s="16"/>
    </row>
    <row r="21" spans="1:12" ht="24" customHeight="1">
      <c r="A21" s="16" t="s">
        <v>347</v>
      </c>
      <c r="B21" s="17">
        <v>0</v>
      </c>
      <c r="C21" s="17">
        <f t="shared" si="0"/>
        <v>0</v>
      </c>
      <c r="D21" s="17">
        <v>0</v>
      </c>
      <c r="E21" s="16"/>
      <c r="F21" s="16"/>
      <c r="G21" s="16" t="s">
        <v>379</v>
      </c>
      <c r="H21" s="16" t="s">
        <v>380</v>
      </c>
      <c r="I21" s="16"/>
      <c r="J21" s="16"/>
      <c r="K21" s="16"/>
      <c r="L21" s="16"/>
    </row>
    <row r="22" spans="1:12" ht="48" customHeight="1">
      <c r="A22" s="16" t="s">
        <v>307</v>
      </c>
      <c r="B22" s="17">
        <v>1.5</v>
      </c>
      <c r="C22" s="17">
        <f t="shared" si="0"/>
        <v>1.5</v>
      </c>
      <c r="D22" s="17">
        <v>0</v>
      </c>
      <c r="E22" s="16" t="s">
        <v>381</v>
      </c>
      <c r="F22" s="11" t="s">
        <v>382</v>
      </c>
      <c r="G22" s="20" t="s">
        <v>383</v>
      </c>
      <c r="H22" s="16" t="s">
        <v>377</v>
      </c>
      <c r="I22" s="16" t="s">
        <v>343</v>
      </c>
      <c r="J22" s="21" t="s">
        <v>384</v>
      </c>
      <c r="K22" s="20"/>
      <c r="L22" s="16"/>
    </row>
    <row r="23" spans="1:12" ht="24" customHeight="1">
      <c r="A23" s="16" t="s">
        <v>347</v>
      </c>
      <c r="B23" s="17">
        <v>0</v>
      </c>
      <c r="C23" s="17">
        <f t="shared" si="0"/>
        <v>0</v>
      </c>
      <c r="D23" s="17">
        <v>0</v>
      </c>
      <c r="E23" s="16"/>
      <c r="F23" s="16"/>
      <c r="G23" s="16" t="s">
        <v>385</v>
      </c>
      <c r="H23" s="16" t="s">
        <v>386</v>
      </c>
      <c r="I23" s="16"/>
      <c r="J23" s="16"/>
      <c r="K23" s="16"/>
      <c r="L23" s="16"/>
    </row>
  </sheetData>
  <sheetProtection/>
  <mergeCells count="12">
    <mergeCell ref="E4:E6"/>
    <mergeCell ref="F4:F6"/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</mergeCells>
  <printOptions/>
  <pageMargins left="0.7" right="0.7" top="0.75" bottom="0.75" header="0.3" footer="0.3"/>
  <pageSetup errors="blank" fitToHeight="1000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tabSelected="1" zoomScalePageLayoutView="0" workbookViewId="0" topLeftCell="A1">
      <selection activeCell="F6" sqref="F6:H6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</cols>
  <sheetData>
    <row r="1" spans="1:8" s="1" customFormat="1" ht="16.5" customHeight="1">
      <c r="A1" s="4"/>
      <c r="B1" s="4"/>
      <c r="C1" s="4"/>
      <c r="D1" s="4"/>
      <c r="E1"/>
      <c r="F1"/>
      <c r="G1"/>
      <c r="H1"/>
    </row>
    <row r="2" spans="1:8" s="2" customFormat="1" ht="23.25" customHeight="1">
      <c r="A2" s="190" t="s">
        <v>387</v>
      </c>
      <c r="B2" s="190"/>
      <c r="C2" s="190"/>
      <c r="D2" s="190"/>
      <c r="E2" s="190"/>
      <c r="F2" s="190"/>
      <c r="G2" s="190"/>
      <c r="H2" s="190"/>
    </row>
    <row r="3" spans="1:8" s="2" customFormat="1" ht="18" customHeight="1">
      <c r="A3" s="191"/>
      <c r="B3" s="191"/>
      <c r="C3" s="191"/>
      <c r="D3" s="191"/>
      <c r="E3" s="191"/>
      <c r="F3" s="191"/>
      <c r="G3" s="191"/>
      <c r="H3" s="191"/>
    </row>
    <row r="4" spans="5:8" s="1" customFormat="1" ht="17.25" customHeight="1">
      <c r="E4"/>
      <c r="F4"/>
      <c r="G4"/>
      <c r="H4"/>
    </row>
    <row r="5" spans="1:8" s="2" customFormat="1" ht="27" customHeight="1">
      <c r="A5" s="192" t="s">
        <v>388</v>
      </c>
      <c r="B5" s="193"/>
      <c r="C5" s="194"/>
      <c r="D5" s="195" t="s">
        <v>0</v>
      </c>
      <c r="E5" s="196" t="s">
        <v>311</v>
      </c>
      <c r="F5" s="196"/>
      <c r="G5" s="196"/>
      <c r="H5" s="197"/>
    </row>
    <row r="6" spans="1:8" s="2" customFormat="1" ht="27" customHeight="1">
      <c r="A6" s="211" t="s">
        <v>389</v>
      </c>
      <c r="B6" s="216" t="s">
        <v>390</v>
      </c>
      <c r="C6" s="217"/>
      <c r="D6" s="216" t="s">
        <v>391</v>
      </c>
      <c r="E6" s="217"/>
      <c r="F6" s="192" t="s">
        <v>423</v>
      </c>
      <c r="G6" s="193"/>
      <c r="H6" s="194"/>
    </row>
    <row r="7" spans="1:8" s="2" customFormat="1" ht="27" customHeight="1">
      <c r="A7" s="211"/>
      <c r="B7" s="202"/>
      <c r="C7" s="204"/>
      <c r="D7" s="202"/>
      <c r="E7" s="204"/>
      <c r="F7" s="5" t="s">
        <v>392</v>
      </c>
      <c r="G7" s="5" t="s">
        <v>331</v>
      </c>
      <c r="H7" s="5" t="s">
        <v>332</v>
      </c>
    </row>
    <row r="8" spans="1:8" s="2" customFormat="1" ht="27" customHeight="1">
      <c r="A8" s="211"/>
      <c r="B8" s="198" t="s">
        <v>393</v>
      </c>
      <c r="C8" s="199" t="s">
        <v>328</v>
      </c>
      <c r="D8" s="200" t="s">
        <v>394</v>
      </c>
      <c r="E8" s="201"/>
      <c r="F8" s="6">
        <f>SUM(G8:H8)</f>
        <v>30</v>
      </c>
      <c r="G8" s="6">
        <v>30</v>
      </c>
      <c r="H8" s="6">
        <v>0</v>
      </c>
    </row>
    <row r="9" spans="1:8" s="2" customFormat="1" ht="27" customHeight="1">
      <c r="A9" s="211"/>
      <c r="B9" s="198" t="s">
        <v>395</v>
      </c>
      <c r="C9" s="199" t="s">
        <v>396</v>
      </c>
      <c r="D9" s="200" t="s">
        <v>397</v>
      </c>
      <c r="E9" s="201"/>
      <c r="F9" s="6">
        <f>SUM(G9:H9)</f>
        <v>10</v>
      </c>
      <c r="G9" s="6">
        <v>10</v>
      </c>
      <c r="H9" s="6">
        <v>0</v>
      </c>
    </row>
    <row r="10" spans="1:8" s="2" customFormat="1" ht="27" customHeight="1">
      <c r="A10" s="211"/>
      <c r="B10" s="195" t="s">
        <v>77</v>
      </c>
      <c r="C10" s="197" t="s">
        <v>398</v>
      </c>
      <c r="D10" s="200" t="s">
        <v>77</v>
      </c>
      <c r="E10" s="201"/>
      <c r="F10" s="6">
        <f>SUM(G10:H10)</f>
        <v>0</v>
      </c>
      <c r="G10" s="6" t="s">
        <v>77</v>
      </c>
      <c r="H10" s="6" t="s">
        <v>77</v>
      </c>
    </row>
    <row r="11" spans="1:8" s="2" customFormat="1" ht="27" customHeight="1">
      <c r="A11" s="211"/>
      <c r="B11" s="202" t="s">
        <v>399</v>
      </c>
      <c r="C11" s="203"/>
      <c r="D11" s="203"/>
      <c r="E11" s="204"/>
      <c r="F11" s="7">
        <f>SUM(F8:F10)</f>
        <v>40</v>
      </c>
      <c r="G11" s="7">
        <f>SUM(G8:G10)</f>
        <v>40</v>
      </c>
      <c r="H11" s="7">
        <f>SUM(H8:H10)</f>
        <v>0</v>
      </c>
    </row>
    <row r="12" spans="1:8" s="2" customFormat="1" ht="86.25" customHeight="1">
      <c r="A12" s="8" t="s">
        <v>400</v>
      </c>
      <c r="B12" s="200" t="s">
        <v>401</v>
      </c>
      <c r="C12" s="205"/>
      <c r="D12" s="205"/>
      <c r="E12" s="205"/>
      <c r="F12" s="205"/>
      <c r="G12" s="205"/>
      <c r="H12" s="201"/>
    </row>
    <row r="13" spans="1:8" s="3" customFormat="1" ht="36" customHeight="1">
      <c r="A13" s="212" t="s">
        <v>402</v>
      </c>
      <c r="B13" s="9" t="s">
        <v>403</v>
      </c>
      <c r="C13" s="9" t="s">
        <v>404</v>
      </c>
      <c r="D13" s="10" t="s">
        <v>405</v>
      </c>
      <c r="E13" s="206" t="s">
        <v>336</v>
      </c>
      <c r="F13" s="206"/>
      <c r="G13" s="206" t="s">
        <v>337</v>
      </c>
      <c r="H13" s="206"/>
    </row>
    <row r="14" spans="1:8" s="3" customFormat="1" ht="27" customHeight="1">
      <c r="A14" s="212"/>
      <c r="B14" s="206" t="s">
        <v>406</v>
      </c>
      <c r="C14" s="213" t="s">
        <v>407</v>
      </c>
      <c r="D14" s="10">
        <v>1</v>
      </c>
      <c r="E14" s="207" t="s">
        <v>408</v>
      </c>
      <c r="F14" s="207"/>
      <c r="G14" s="208" t="s">
        <v>409</v>
      </c>
      <c r="H14" s="208"/>
    </row>
    <row r="15" spans="1:8" s="3" customFormat="1" ht="27" customHeight="1">
      <c r="A15" s="212"/>
      <c r="B15" s="206"/>
      <c r="C15" s="214"/>
      <c r="D15" s="10">
        <v>2</v>
      </c>
      <c r="E15" s="207" t="s">
        <v>77</v>
      </c>
      <c r="F15" s="207"/>
      <c r="G15" s="208" t="s">
        <v>77</v>
      </c>
      <c r="H15" s="208"/>
    </row>
    <row r="16" spans="1:8" s="3" customFormat="1" ht="27" customHeight="1">
      <c r="A16" s="212"/>
      <c r="B16" s="206"/>
      <c r="C16" s="214"/>
      <c r="D16" s="10">
        <v>3</v>
      </c>
      <c r="E16" s="207" t="s">
        <v>77</v>
      </c>
      <c r="F16" s="207"/>
      <c r="G16" s="208" t="s">
        <v>77</v>
      </c>
      <c r="H16" s="208"/>
    </row>
    <row r="17" spans="1:8" s="3" customFormat="1" ht="27" customHeight="1">
      <c r="A17" s="212"/>
      <c r="B17" s="206"/>
      <c r="C17" s="215" t="s">
        <v>410</v>
      </c>
      <c r="D17" s="10">
        <v>4</v>
      </c>
      <c r="E17" s="207" t="s">
        <v>77</v>
      </c>
      <c r="F17" s="207"/>
      <c r="G17" s="208" t="s">
        <v>77</v>
      </c>
      <c r="H17" s="208"/>
    </row>
    <row r="18" spans="1:8" s="3" customFormat="1" ht="27" customHeight="1">
      <c r="A18" s="212"/>
      <c r="B18" s="206"/>
      <c r="C18" s="215"/>
      <c r="D18" s="10">
        <v>5</v>
      </c>
      <c r="E18" s="207" t="s">
        <v>77</v>
      </c>
      <c r="F18" s="207"/>
      <c r="G18" s="208" t="s">
        <v>77</v>
      </c>
      <c r="H18" s="208"/>
    </row>
    <row r="19" spans="1:8" s="3" customFormat="1" ht="27" customHeight="1">
      <c r="A19" s="212"/>
      <c r="B19" s="206"/>
      <c r="C19" s="215" t="s">
        <v>411</v>
      </c>
      <c r="D19" s="10">
        <v>6</v>
      </c>
      <c r="E19" s="207" t="s">
        <v>350</v>
      </c>
      <c r="F19" s="207"/>
      <c r="G19" s="208" t="s">
        <v>412</v>
      </c>
      <c r="H19" s="208"/>
    </row>
    <row r="20" spans="1:8" s="3" customFormat="1" ht="27" customHeight="1">
      <c r="A20" s="212"/>
      <c r="B20" s="206"/>
      <c r="C20" s="215"/>
      <c r="D20" s="10">
        <v>7</v>
      </c>
      <c r="E20" s="207" t="s">
        <v>77</v>
      </c>
      <c r="F20" s="207"/>
      <c r="G20" s="208" t="s">
        <v>77</v>
      </c>
      <c r="H20" s="208"/>
    </row>
    <row r="21" spans="1:8" s="3" customFormat="1" ht="27" customHeight="1">
      <c r="A21" s="212"/>
      <c r="B21" s="206"/>
      <c r="C21" s="215" t="s">
        <v>413</v>
      </c>
      <c r="D21" s="10">
        <v>8</v>
      </c>
      <c r="E21" s="207" t="s">
        <v>77</v>
      </c>
      <c r="F21" s="207"/>
      <c r="G21" s="208" t="s">
        <v>77</v>
      </c>
      <c r="H21" s="208"/>
    </row>
    <row r="22" spans="1:8" s="3" customFormat="1" ht="27" customHeight="1">
      <c r="A22" s="212"/>
      <c r="B22" s="206"/>
      <c r="C22" s="215"/>
      <c r="D22" s="10">
        <v>9</v>
      </c>
      <c r="E22" s="207" t="s">
        <v>77</v>
      </c>
      <c r="F22" s="207"/>
      <c r="G22" s="208" t="s">
        <v>77</v>
      </c>
      <c r="H22" s="208"/>
    </row>
    <row r="23" spans="1:8" s="3" customFormat="1" ht="27" customHeight="1">
      <c r="A23" s="212"/>
      <c r="B23" s="206" t="s">
        <v>414</v>
      </c>
      <c r="C23" s="215" t="s">
        <v>415</v>
      </c>
      <c r="D23" s="10">
        <v>1</v>
      </c>
      <c r="E23" s="207" t="s">
        <v>77</v>
      </c>
      <c r="F23" s="207"/>
      <c r="G23" s="208" t="s">
        <v>77</v>
      </c>
      <c r="H23" s="208"/>
    </row>
    <row r="24" spans="1:8" s="3" customFormat="1" ht="27" customHeight="1">
      <c r="A24" s="212"/>
      <c r="B24" s="206"/>
      <c r="C24" s="215"/>
      <c r="D24" s="10">
        <v>2</v>
      </c>
      <c r="E24" s="207" t="s">
        <v>77</v>
      </c>
      <c r="F24" s="207"/>
      <c r="G24" s="209" t="s">
        <v>77</v>
      </c>
      <c r="H24" s="210"/>
    </row>
    <row r="25" spans="1:8" s="3" customFormat="1" ht="27" customHeight="1">
      <c r="A25" s="212"/>
      <c r="B25" s="206"/>
      <c r="C25" s="215" t="s">
        <v>416</v>
      </c>
      <c r="D25" s="10">
        <v>3</v>
      </c>
      <c r="E25" s="207" t="s">
        <v>77</v>
      </c>
      <c r="F25" s="207"/>
      <c r="G25" s="208" t="s">
        <v>77</v>
      </c>
      <c r="H25" s="208"/>
    </row>
    <row r="26" spans="1:8" s="3" customFormat="1" ht="27" customHeight="1">
      <c r="A26" s="212"/>
      <c r="B26" s="206"/>
      <c r="C26" s="215"/>
      <c r="D26" s="10">
        <v>4</v>
      </c>
      <c r="E26" s="207" t="s">
        <v>77</v>
      </c>
      <c r="F26" s="207"/>
      <c r="G26" s="208" t="s">
        <v>77</v>
      </c>
      <c r="H26" s="208"/>
    </row>
    <row r="27" spans="1:8" s="3" customFormat="1" ht="27" customHeight="1">
      <c r="A27" s="212"/>
      <c r="B27" s="206"/>
      <c r="C27" s="215" t="s">
        <v>417</v>
      </c>
      <c r="D27" s="10">
        <v>5</v>
      </c>
      <c r="E27" s="207" t="s">
        <v>77</v>
      </c>
      <c r="F27" s="207"/>
      <c r="G27" s="208" t="s">
        <v>77</v>
      </c>
      <c r="H27" s="208"/>
    </row>
    <row r="28" spans="1:8" s="3" customFormat="1" ht="27" customHeight="1">
      <c r="A28" s="212"/>
      <c r="B28" s="206"/>
      <c r="C28" s="215"/>
      <c r="D28" s="10">
        <v>6</v>
      </c>
      <c r="E28" s="207" t="s">
        <v>77</v>
      </c>
      <c r="F28" s="207"/>
      <c r="G28" s="209" t="s">
        <v>77</v>
      </c>
      <c r="H28" s="210"/>
    </row>
    <row r="29" spans="1:8" s="3" customFormat="1" ht="27" customHeight="1">
      <c r="A29" s="212"/>
      <c r="B29" s="206"/>
      <c r="C29" s="215" t="s">
        <v>418</v>
      </c>
      <c r="D29" s="10">
        <v>7</v>
      </c>
      <c r="E29" s="207" t="s">
        <v>77</v>
      </c>
      <c r="F29" s="207"/>
      <c r="G29" s="208" t="s">
        <v>77</v>
      </c>
      <c r="H29" s="208"/>
    </row>
    <row r="30" spans="1:8" s="3" customFormat="1" ht="27" customHeight="1">
      <c r="A30" s="212"/>
      <c r="B30" s="206"/>
      <c r="C30" s="215"/>
      <c r="D30" s="10">
        <v>8</v>
      </c>
      <c r="E30" s="207" t="s">
        <v>77</v>
      </c>
      <c r="F30" s="207"/>
      <c r="G30" s="208" t="s">
        <v>77</v>
      </c>
      <c r="H30" s="208"/>
    </row>
    <row r="31" spans="1:8" s="3" customFormat="1" ht="27" customHeight="1">
      <c r="A31" s="212"/>
      <c r="B31" s="206"/>
      <c r="C31" s="215" t="s">
        <v>335</v>
      </c>
      <c r="D31" s="10">
        <v>9</v>
      </c>
      <c r="E31" s="207" t="s">
        <v>419</v>
      </c>
      <c r="F31" s="207"/>
      <c r="G31" s="209" t="s">
        <v>346</v>
      </c>
      <c r="H31" s="210"/>
    </row>
    <row r="32" spans="1:8" s="3" customFormat="1" ht="27" customHeight="1">
      <c r="A32" s="212"/>
      <c r="B32" s="206"/>
      <c r="C32" s="215"/>
      <c r="D32" s="10">
        <v>10</v>
      </c>
      <c r="E32" s="207" t="s">
        <v>77</v>
      </c>
      <c r="F32" s="207"/>
      <c r="G32" s="209" t="s">
        <v>77</v>
      </c>
      <c r="H32" s="210"/>
    </row>
  </sheetData>
  <sheetProtection/>
  <mergeCells count="68">
    <mergeCell ref="C31:C32"/>
    <mergeCell ref="B6:C7"/>
    <mergeCell ref="D6:E7"/>
    <mergeCell ref="C19:C20"/>
    <mergeCell ref="C21:C22"/>
    <mergeCell ref="C23:C24"/>
    <mergeCell ref="C25:C26"/>
    <mergeCell ref="C27:C28"/>
    <mergeCell ref="C29:C30"/>
    <mergeCell ref="E31:F31"/>
    <mergeCell ref="G31:H31"/>
    <mergeCell ref="E32:F32"/>
    <mergeCell ref="G32:H32"/>
    <mergeCell ref="A6:A11"/>
    <mergeCell ref="A13:A32"/>
    <mergeCell ref="B14:B22"/>
    <mergeCell ref="B23:B32"/>
    <mergeCell ref="C14:C16"/>
    <mergeCell ref="C17:C18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B9:C9"/>
    <mergeCell ref="D9:E9"/>
    <mergeCell ref="B10:C10"/>
    <mergeCell ref="D10:E10"/>
    <mergeCell ref="B11:E11"/>
    <mergeCell ref="B12:H12"/>
    <mergeCell ref="A2:H2"/>
    <mergeCell ref="A3:H3"/>
    <mergeCell ref="A5:C5"/>
    <mergeCell ref="D5:H5"/>
    <mergeCell ref="F6:H6"/>
    <mergeCell ref="B8:C8"/>
    <mergeCell ref="D8:E8"/>
  </mergeCells>
  <printOptions/>
  <pageMargins left="0.7" right="0.7" top="0.75" bottom="0.75" header="0.3" footer="0.3"/>
  <pageSetup errors="blank"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">
      <selection activeCell="A2" sqref="A2:D2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bestFit="1" customWidth="1"/>
  </cols>
  <sheetData>
    <row r="1" spans="1:4" ht="20.25" customHeight="1">
      <c r="A1" s="67"/>
      <c r="B1" s="67"/>
      <c r="C1" s="67"/>
      <c r="D1" s="36" t="s">
        <v>3</v>
      </c>
    </row>
    <row r="2" spans="1:4" ht="20.25" customHeight="1">
      <c r="A2" s="125" t="s">
        <v>4</v>
      </c>
      <c r="B2" s="125"/>
      <c r="C2" s="125"/>
      <c r="D2" s="125"/>
    </row>
    <row r="3" spans="1:4" ht="20.25" customHeight="1">
      <c r="A3" s="68" t="s">
        <v>0</v>
      </c>
      <c r="B3" s="69"/>
      <c r="C3" s="34"/>
      <c r="D3" s="36" t="s">
        <v>5</v>
      </c>
    </row>
    <row r="4" spans="1:4" ht="20.25" customHeight="1">
      <c r="A4" s="126" t="s">
        <v>6</v>
      </c>
      <c r="B4" s="127"/>
      <c r="C4" s="126" t="s">
        <v>7</v>
      </c>
      <c r="D4" s="127"/>
    </row>
    <row r="5" spans="1:4" ht="20.25" customHeight="1">
      <c r="A5" s="71" t="s">
        <v>8</v>
      </c>
      <c r="B5" s="112" t="s">
        <v>9</v>
      </c>
      <c r="C5" s="71" t="s">
        <v>8</v>
      </c>
      <c r="D5" s="113" t="s">
        <v>9</v>
      </c>
    </row>
    <row r="6" spans="1:4" ht="20.25" customHeight="1">
      <c r="A6" s="75" t="s">
        <v>10</v>
      </c>
      <c r="B6" s="114">
        <v>421.303288</v>
      </c>
      <c r="C6" s="115" t="s">
        <v>11</v>
      </c>
      <c r="D6" s="114">
        <v>0</v>
      </c>
    </row>
    <row r="7" spans="1:4" ht="20.25" customHeight="1">
      <c r="A7" s="75" t="s">
        <v>12</v>
      </c>
      <c r="B7" s="114">
        <v>0</v>
      </c>
      <c r="C7" s="115" t="s">
        <v>13</v>
      </c>
      <c r="D7" s="114">
        <v>0</v>
      </c>
    </row>
    <row r="8" spans="1:4" ht="20.25" customHeight="1">
      <c r="A8" s="75" t="s">
        <v>14</v>
      </c>
      <c r="B8" s="114"/>
      <c r="C8" s="115" t="s">
        <v>15</v>
      </c>
      <c r="D8" s="114">
        <v>0</v>
      </c>
    </row>
    <row r="9" spans="1:4" ht="20.25" customHeight="1">
      <c r="A9" s="75" t="s">
        <v>16</v>
      </c>
      <c r="B9" s="114">
        <v>0</v>
      </c>
      <c r="C9" s="115" t="s">
        <v>17</v>
      </c>
      <c r="D9" s="114">
        <v>0</v>
      </c>
    </row>
    <row r="10" spans="1:4" ht="20.25" customHeight="1">
      <c r="A10" s="75" t="s">
        <v>18</v>
      </c>
      <c r="B10" s="114">
        <v>0</v>
      </c>
      <c r="C10" s="115" t="s">
        <v>19</v>
      </c>
      <c r="D10" s="114">
        <v>0</v>
      </c>
    </row>
    <row r="11" spans="1:4" ht="20.25" customHeight="1">
      <c r="A11" s="75" t="s">
        <v>20</v>
      </c>
      <c r="B11" s="114">
        <v>0</v>
      </c>
      <c r="C11" s="115" t="s">
        <v>21</v>
      </c>
      <c r="D11" s="114">
        <v>0</v>
      </c>
    </row>
    <row r="12" spans="1:4" ht="20.25" customHeight="1">
      <c r="A12" s="75"/>
      <c r="B12" s="114"/>
      <c r="C12" s="115" t="s">
        <v>22</v>
      </c>
      <c r="D12" s="114">
        <v>0</v>
      </c>
    </row>
    <row r="13" spans="1:4" ht="20.25" customHeight="1">
      <c r="A13" s="84"/>
      <c r="B13" s="114"/>
      <c r="C13" s="115" t="s">
        <v>23</v>
      </c>
      <c r="D13" s="114">
        <v>46.368</v>
      </c>
    </row>
    <row r="14" spans="1:4" ht="20.25" customHeight="1">
      <c r="A14" s="84"/>
      <c r="B14" s="114"/>
      <c r="C14" s="115" t="s">
        <v>24</v>
      </c>
      <c r="D14" s="114">
        <v>0</v>
      </c>
    </row>
    <row r="15" spans="1:4" ht="20.25" customHeight="1">
      <c r="A15" s="84"/>
      <c r="B15" s="114"/>
      <c r="C15" s="115" t="s">
        <v>25</v>
      </c>
      <c r="D15" s="114">
        <v>15.090892</v>
      </c>
    </row>
    <row r="16" spans="1:4" ht="20.25" customHeight="1">
      <c r="A16" s="84"/>
      <c r="B16" s="114"/>
      <c r="C16" s="115" t="s">
        <v>26</v>
      </c>
      <c r="D16" s="114">
        <v>0</v>
      </c>
    </row>
    <row r="17" spans="1:4" ht="20.25" customHeight="1">
      <c r="A17" s="84"/>
      <c r="B17" s="114"/>
      <c r="C17" s="115" t="s">
        <v>27</v>
      </c>
      <c r="D17" s="114">
        <v>0</v>
      </c>
    </row>
    <row r="18" spans="1:4" ht="20.25" customHeight="1">
      <c r="A18" s="84"/>
      <c r="B18" s="114"/>
      <c r="C18" s="115" t="s">
        <v>28</v>
      </c>
      <c r="D18" s="114">
        <v>0</v>
      </c>
    </row>
    <row r="19" spans="1:4" ht="20.25" customHeight="1">
      <c r="A19" s="84"/>
      <c r="B19" s="114"/>
      <c r="C19" s="115" t="s">
        <v>29</v>
      </c>
      <c r="D19" s="114">
        <v>0</v>
      </c>
    </row>
    <row r="20" spans="1:4" ht="20.25" customHeight="1">
      <c r="A20" s="84"/>
      <c r="B20" s="114"/>
      <c r="C20" s="115" t="s">
        <v>30</v>
      </c>
      <c r="D20" s="114">
        <v>0</v>
      </c>
    </row>
    <row r="21" spans="1:4" ht="20.25" customHeight="1">
      <c r="A21" s="84"/>
      <c r="B21" s="114"/>
      <c r="C21" s="115" t="s">
        <v>31</v>
      </c>
      <c r="D21" s="114">
        <v>337.229242</v>
      </c>
    </row>
    <row r="22" spans="1:4" ht="20.25" customHeight="1">
      <c r="A22" s="84"/>
      <c r="B22" s="114"/>
      <c r="C22" s="115" t="s">
        <v>32</v>
      </c>
      <c r="D22" s="114">
        <v>0</v>
      </c>
    </row>
    <row r="23" spans="1:4" ht="20.25" customHeight="1">
      <c r="A23" s="84"/>
      <c r="B23" s="114"/>
      <c r="C23" s="115" t="s">
        <v>33</v>
      </c>
      <c r="D23" s="114">
        <v>0</v>
      </c>
    </row>
    <row r="24" spans="1:4" ht="20.25" customHeight="1">
      <c r="A24" s="84"/>
      <c r="B24" s="114"/>
      <c r="C24" s="115" t="s">
        <v>34</v>
      </c>
      <c r="D24" s="114">
        <v>0</v>
      </c>
    </row>
    <row r="25" spans="1:4" ht="20.25" customHeight="1">
      <c r="A25" s="84"/>
      <c r="B25" s="114"/>
      <c r="C25" s="115" t="s">
        <v>35</v>
      </c>
      <c r="D25" s="114">
        <v>27.516154</v>
      </c>
    </row>
    <row r="26" spans="1:4" ht="20.25" customHeight="1">
      <c r="A26" s="75"/>
      <c r="B26" s="114"/>
      <c r="C26" s="115" t="s">
        <v>36</v>
      </c>
      <c r="D26" s="114">
        <v>0</v>
      </c>
    </row>
    <row r="27" spans="1:4" ht="20.25" customHeight="1">
      <c r="A27" s="75"/>
      <c r="B27" s="114"/>
      <c r="C27" s="115" t="s">
        <v>37</v>
      </c>
      <c r="D27" s="114">
        <v>0</v>
      </c>
    </row>
    <row r="28" spans="1:4" ht="20.25" customHeight="1">
      <c r="A28" s="75"/>
      <c r="B28" s="114"/>
      <c r="C28" s="115" t="s">
        <v>38</v>
      </c>
      <c r="D28" s="114">
        <v>0</v>
      </c>
    </row>
    <row r="29" spans="1:4" ht="20.25" customHeight="1">
      <c r="A29" s="75"/>
      <c r="B29" s="114"/>
      <c r="C29" s="115" t="s">
        <v>39</v>
      </c>
      <c r="D29" s="114">
        <v>0</v>
      </c>
    </row>
    <row r="30" spans="1:4" ht="20.25" customHeight="1">
      <c r="A30" s="75"/>
      <c r="B30" s="114"/>
      <c r="C30" s="115" t="s">
        <v>40</v>
      </c>
      <c r="D30" s="114">
        <v>0</v>
      </c>
    </row>
    <row r="31" spans="1:4" ht="20.25" customHeight="1">
      <c r="A31" s="75"/>
      <c r="B31" s="114"/>
      <c r="C31" s="115" t="s">
        <v>41</v>
      </c>
      <c r="D31" s="114">
        <v>0</v>
      </c>
    </row>
    <row r="32" spans="1:4" ht="20.25" customHeight="1">
      <c r="A32" s="75"/>
      <c r="B32" s="114"/>
      <c r="C32" s="115" t="s">
        <v>42</v>
      </c>
      <c r="D32" s="114">
        <v>0</v>
      </c>
    </row>
    <row r="33" spans="1:4" ht="20.25" customHeight="1">
      <c r="A33" s="75"/>
      <c r="B33" s="114"/>
      <c r="C33" s="115" t="s">
        <v>43</v>
      </c>
      <c r="D33" s="114">
        <v>0</v>
      </c>
    </row>
    <row r="34" spans="1:4" ht="20.25" customHeight="1">
      <c r="A34" s="75"/>
      <c r="B34" s="114"/>
      <c r="C34" s="115" t="s">
        <v>44</v>
      </c>
      <c r="D34" s="114">
        <v>0</v>
      </c>
    </row>
    <row r="35" spans="1:4" ht="20.25" customHeight="1">
      <c r="A35" s="75"/>
      <c r="B35" s="114"/>
      <c r="C35" s="115"/>
      <c r="D35" s="116"/>
    </row>
    <row r="36" spans="1:4" ht="20.25" customHeight="1">
      <c r="A36" s="88" t="s">
        <v>45</v>
      </c>
      <c r="B36" s="116">
        <f>SUM(B6:B34)</f>
        <v>421.303288</v>
      </c>
      <c r="C36" s="117" t="s">
        <v>46</v>
      </c>
      <c r="D36" s="116">
        <f>SUM(D6:D34)</f>
        <v>426.204288</v>
      </c>
    </row>
    <row r="37" spans="1:4" ht="20.25" customHeight="1">
      <c r="A37" s="75" t="s">
        <v>47</v>
      </c>
      <c r="B37" s="114"/>
      <c r="C37" s="115" t="s">
        <v>48</v>
      </c>
      <c r="D37" s="114"/>
    </row>
    <row r="38" spans="1:4" ht="20.25" customHeight="1">
      <c r="A38" s="75" t="s">
        <v>49</v>
      </c>
      <c r="B38" s="114">
        <v>4.901</v>
      </c>
      <c r="C38" s="115" t="s">
        <v>50</v>
      </c>
      <c r="D38" s="114"/>
    </row>
    <row r="39" spans="1:4" ht="20.25" customHeight="1">
      <c r="A39" s="75"/>
      <c r="B39" s="114"/>
      <c r="C39" s="115" t="s">
        <v>51</v>
      </c>
      <c r="D39" s="114"/>
    </row>
    <row r="40" spans="1:4" ht="20.25" customHeight="1">
      <c r="A40" s="75"/>
      <c r="B40" s="118"/>
      <c r="C40" s="115"/>
      <c r="D40" s="116"/>
    </row>
    <row r="41" spans="1:4" ht="20.25" customHeight="1">
      <c r="A41" s="88" t="s">
        <v>52</v>
      </c>
      <c r="B41" s="118">
        <f>SUM(B36:B38)</f>
        <v>426.204288</v>
      </c>
      <c r="C41" s="117" t="s">
        <v>53</v>
      </c>
      <c r="D41" s="116">
        <f>SUM(D36,D37,D39)</f>
        <v>426.204288</v>
      </c>
    </row>
    <row r="42" spans="1:4" ht="20.25" customHeight="1">
      <c r="A42" s="92"/>
      <c r="B42" s="93"/>
      <c r="C42" s="94"/>
      <c r="D42" s="67"/>
    </row>
  </sheetData>
  <sheetProtection/>
  <mergeCells count="3">
    <mergeCell ref="A2:D2"/>
    <mergeCell ref="A4:B4"/>
    <mergeCell ref="C4:D4"/>
  </mergeCells>
  <printOptions horizontalCentered="1" verticalCentered="1"/>
  <pageMargins left="0.59" right="0.59" top="0.08" bottom="0.12" header="0.59" footer="0.39"/>
  <pageSetup errors="blank" horizontalDpi="600" verticalDpi="600" orientation="landscape" paperSize="9" scale="6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showZeros="0" zoomScalePageLayoutView="0" workbookViewId="0" topLeftCell="A1">
      <selection activeCell="N19" sqref="N1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8" width="17.83203125" style="0" customWidth="1"/>
  </cols>
  <sheetData>
    <row r="1" spans="1:8" ht="19.5" customHeight="1">
      <c r="A1" s="22"/>
      <c r="B1" s="23"/>
      <c r="C1" s="23"/>
      <c r="D1" s="23"/>
      <c r="E1" s="23"/>
      <c r="F1" s="23"/>
      <c r="G1" s="23"/>
      <c r="H1" s="23"/>
    </row>
    <row r="2" spans="1:8" ht="19.5" customHeight="1">
      <c r="A2" s="125" t="s">
        <v>54</v>
      </c>
      <c r="B2" s="125"/>
      <c r="C2" s="125"/>
      <c r="D2" s="125"/>
      <c r="E2" s="125"/>
      <c r="F2" s="125"/>
      <c r="G2" s="125"/>
      <c r="H2" s="125"/>
    </row>
    <row r="3" spans="1:8" ht="19.5" customHeight="1">
      <c r="A3" s="25" t="s">
        <v>0</v>
      </c>
      <c r="B3" s="26"/>
      <c r="C3" s="26"/>
      <c r="D3" s="26"/>
      <c r="E3" s="26"/>
      <c r="F3" s="38"/>
      <c r="G3" s="38"/>
      <c r="H3" s="38"/>
    </row>
    <row r="4" spans="1:18" ht="19.5" customHeight="1">
      <c r="A4" s="128" t="s">
        <v>55</v>
      </c>
      <c r="B4" s="129"/>
      <c r="C4" s="129"/>
      <c r="D4" s="129"/>
      <c r="E4" s="130"/>
      <c r="F4" s="135" t="s">
        <v>56</v>
      </c>
      <c r="G4" s="137" t="s">
        <v>57</v>
      </c>
      <c r="H4" s="131" t="s">
        <v>58</v>
      </c>
      <c r="I4" s="131" t="s">
        <v>59</v>
      </c>
      <c r="J4" s="131"/>
      <c r="K4" s="141" t="s">
        <v>60</v>
      </c>
      <c r="L4" s="109" t="s">
        <v>61</v>
      </c>
      <c r="M4" s="110"/>
      <c r="N4" s="110"/>
      <c r="O4" s="110"/>
      <c r="P4" s="110"/>
      <c r="Q4" s="131" t="s">
        <v>62</v>
      </c>
      <c r="R4" s="131" t="s">
        <v>63</v>
      </c>
    </row>
    <row r="5" spans="1:18" ht="19.5" customHeight="1">
      <c r="A5" s="128" t="s">
        <v>64</v>
      </c>
      <c r="B5" s="129"/>
      <c r="C5" s="130"/>
      <c r="D5" s="132" t="s">
        <v>65</v>
      </c>
      <c r="E5" s="134" t="s">
        <v>66</v>
      </c>
      <c r="F5" s="131"/>
      <c r="G5" s="137"/>
      <c r="H5" s="131"/>
      <c r="I5" s="139" t="s">
        <v>67</v>
      </c>
      <c r="J5" s="131" t="s">
        <v>68</v>
      </c>
      <c r="K5" s="141"/>
      <c r="L5" s="131" t="s">
        <v>69</v>
      </c>
      <c r="M5" s="131" t="s">
        <v>70</v>
      </c>
      <c r="N5" s="131" t="s">
        <v>71</v>
      </c>
      <c r="O5" s="131" t="s">
        <v>72</v>
      </c>
      <c r="P5" s="131" t="s">
        <v>73</v>
      </c>
      <c r="Q5" s="131"/>
      <c r="R5" s="131"/>
    </row>
    <row r="6" spans="1:18" ht="30.75" customHeight="1">
      <c r="A6" s="30" t="s">
        <v>74</v>
      </c>
      <c r="B6" s="29" t="s">
        <v>75</v>
      </c>
      <c r="C6" s="31" t="s">
        <v>76</v>
      </c>
      <c r="D6" s="133"/>
      <c r="E6" s="133"/>
      <c r="F6" s="136"/>
      <c r="G6" s="138"/>
      <c r="H6" s="131"/>
      <c r="I6" s="140"/>
      <c r="J6" s="136"/>
      <c r="K6" s="142"/>
      <c r="L6" s="136"/>
      <c r="M6" s="136"/>
      <c r="N6" s="136"/>
      <c r="O6" s="136"/>
      <c r="P6" s="136"/>
      <c r="Q6" s="136"/>
      <c r="R6" s="136"/>
    </row>
    <row r="7" spans="1:18" ht="19.5" customHeight="1">
      <c r="A7" s="42" t="s">
        <v>77</v>
      </c>
      <c r="B7" s="42" t="s">
        <v>77</v>
      </c>
      <c r="C7" s="42" t="s">
        <v>77</v>
      </c>
      <c r="D7" s="42" t="s">
        <v>77</v>
      </c>
      <c r="E7" s="42" t="s">
        <v>56</v>
      </c>
      <c r="F7" s="106">
        <v>426.204288</v>
      </c>
      <c r="G7" s="107">
        <v>4.901</v>
      </c>
      <c r="H7" s="108">
        <v>421.303288</v>
      </c>
      <c r="I7" s="48"/>
      <c r="J7" s="111"/>
      <c r="K7" s="47"/>
      <c r="L7" s="48"/>
      <c r="M7" s="111"/>
      <c r="N7" s="111"/>
      <c r="O7" s="111"/>
      <c r="P7" s="47"/>
      <c r="Q7" s="48"/>
      <c r="R7" s="47"/>
    </row>
    <row r="8" spans="1:18" ht="19.5" customHeight="1">
      <c r="A8" s="42" t="s">
        <v>77</v>
      </c>
      <c r="B8" s="42" t="s">
        <v>77</v>
      </c>
      <c r="C8" s="42" t="s">
        <v>77</v>
      </c>
      <c r="D8" s="42" t="s">
        <v>77</v>
      </c>
      <c r="E8" s="42" t="s">
        <v>0</v>
      </c>
      <c r="F8" s="106">
        <v>426.204288</v>
      </c>
      <c r="G8" s="107">
        <v>4.901</v>
      </c>
      <c r="H8" s="108">
        <v>421.303288</v>
      </c>
      <c r="I8" s="48"/>
      <c r="J8" s="111"/>
      <c r="K8" s="47"/>
      <c r="L8" s="48"/>
      <c r="M8" s="111"/>
      <c r="N8" s="111"/>
      <c r="O8" s="111"/>
      <c r="P8" s="47"/>
      <c r="Q8" s="48"/>
      <c r="R8" s="47"/>
    </row>
    <row r="9" spans="1:18" ht="19.5" customHeight="1">
      <c r="A9" s="42" t="s">
        <v>78</v>
      </c>
      <c r="B9" s="42" t="s">
        <v>79</v>
      </c>
      <c r="C9" s="42" t="s">
        <v>79</v>
      </c>
      <c r="D9" s="42" t="s">
        <v>80</v>
      </c>
      <c r="E9" s="42" t="s">
        <v>81</v>
      </c>
      <c r="F9" s="106">
        <v>33.12</v>
      </c>
      <c r="G9" s="107">
        <v>0</v>
      </c>
      <c r="H9" s="108">
        <v>33.12</v>
      </c>
      <c r="I9" s="48"/>
      <c r="J9" s="111"/>
      <c r="K9" s="47"/>
      <c r="L9" s="48"/>
      <c r="M9" s="111"/>
      <c r="N9" s="111"/>
      <c r="O9" s="111"/>
      <c r="P9" s="47"/>
      <c r="Q9" s="48"/>
      <c r="R9" s="47"/>
    </row>
    <row r="10" spans="1:18" ht="19.5" customHeight="1">
      <c r="A10" s="42" t="s">
        <v>78</v>
      </c>
      <c r="B10" s="42" t="s">
        <v>79</v>
      </c>
      <c r="C10" s="42" t="s">
        <v>82</v>
      </c>
      <c r="D10" s="42" t="s">
        <v>80</v>
      </c>
      <c r="E10" s="42" t="s">
        <v>83</v>
      </c>
      <c r="F10" s="106">
        <v>13.248</v>
      </c>
      <c r="G10" s="107">
        <v>0</v>
      </c>
      <c r="H10" s="108">
        <v>13.248</v>
      </c>
      <c r="I10" s="48"/>
      <c r="J10" s="111"/>
      <c r="K10" s="47"/>
      <c r="L10" s="48"/>
      <c r="M10" s="111"/>
      <c r="N10" s="111"/>
      <c r="O10" s="111"/>
      <c r="P10" s="47"/>
      <c r="Q10" s="48"/>
      <c r="R10" s="47"/>
    </row>
    <row r="11" spans="1:18" ht="19.5" customHeight="1">
      <c r="A11" s="42" t="s">
        <v>84</v>
      </c>
      <c r="B11" s="42" t="s">
        <v>85</v>
      </c>
      <c r="C11" s="42" t="s">
        <v>86</v>
      </c>
      <c r="D11" s="42" t="s">
        <v>80</v>
      </c>
      <c r="E11" s="42" t="s">
        <v>87</v>
      </c>
      <c r="F11" s="106">
        <v>12.593932</v>
      </c>
      <c r="G11" s="107">
        <v>0</v>
      </c>
      <c r="H11" s="108">
        <v>12.593932</v>
      </c>
      <c r="I11" s="48"/>
      <c r="J11" s="111"/>
      <c r="K11" s="47"/>
      <c r="L11" s="48"/>
      <c r="M11" s="111"/>
      <c r="N11" s="111"/>
      <c r="O11" s="111"/>
      <c r="P11" s="47"/>
      <c r="Q11" s="48"/>
      <c r="R11" s="47"/>
    </row>
    <row r="12" spans="1:18" ht="19.5" customHeight="1">
      <c r="A12" s="42" t="s">
        <v>84</v>
      </c>
      <c r="B12" s="42" t="s">
        <v>85</v>
      </c>
      <c r="C12" s="42" t="s">
        <v>88</v>
      </c>
      <c r="D12" s="42" t="s">
        <v>80</v>
      </c>
      <c r="E12" s="42" t="s">
        <v>89</v>
      </c>
      <c r="F12" s="106">
        <v>2.49696</v>
      </c>
      <c r="G12" s="107">
        <v>0</v>
      </c>
      <c r="H12" s="108">
        <v>2.49696</v>
      </c>
      <c r="I12" s="48"/>
      <c r="J12" s="111"/>
      <c r="K12" s="47"/>
      <c r="L12" s="48"/>
      <c r="M12" s="111"/>
      <c r="N12" s="111"/>
      <c r="O12" s="111"/>
      <c r="P12" s="47"/>
      <c r="Q12" s="48"/>
      <c r="R12" s="47"/>
    </row>
    <row r="13" spans="1:18" ht="19.5" customHeight="1">
      <c r="A13" s="42" t="s">
        <v>90</v>
      </c>
      <c r="B13" s="42" t="s">
        <v>91</v>
      </c>
      <c r="C13" s="42" t="s">
        <v>86</v>
      </c>
      <c r="D13" s="42" t="s">
        <v>80</v>
      </c>
      <c r="E13" s="42" t="s">
        <v>92</v>
      </c>
      <c r="F13" s="106">
        <v>337.229242</v>
      </c>
      <c r="G13" s="107">
        <v>4.901</v>
      </c>
      <c r="H13" s="108">
        <v>332.328242</v>
      </c>
      <c r="I13" s="48"/>
      <c r="J13" s="111"/>
      <c r="K13" s="47"/>
      <c r="L13" s="48"/>
      <c r="M13" s="111"/>
      <c r="N13" s="111"/>
      <c r="O13" s="111"/>
      <c r="P13" s="47"/>
      <c r="Q13" s="48"/>
      <c r="R13" s="47"/>
    </row>
    <row r="14" spans="1:18" ht="19.5" customHeight="1">
      <c r="A14" s="42" t="s">
        <v>93</v>
      </c>
      <c r="B14" s="42" t="s">
        <v>91</v>
      </c>
      <c r="C14" s="42" t="s">
        <v>86</v>
      </c>
      <c r="D14" s="42" t="s">
        <v>80</v>
      </c>
      <c r="E14" s="42" t="s">
        <v>94</v>
      </c>
      <c r="F14" s="106">
        <v>27.516154</v>
      </c>
      <c r="G14" s="107">
        <v>0</v>
      </c>
      <c r="H14" s="108">
        <v>27.516154</v>
      </c>
      <c r="I14" s="48"/>
      <c r="J14" s="111"/>
      <c r="K14" s="47"/>
      <c r="L14" s="48"/>
      <c r="M14" s="111"/>
      <c r="N14" s="111"/>
      <c r="O14" s="111"/>
      <c r="P14" s="47"/>
      <c r="Q14" s="48"/>
      <c r="R14" s="47"/>
    </row>
  </sheetData>
  <sheetProtection/>
  <mergeCells count="19">
    <mergeCell ref="P5:P6"/>
    <mergeCell ref="Q4:Q6"/>
    <mergeCell ref="R4:R6"/>
    <mergeCell ref="J5:J6"/>
    <mergeCell ref="K4:K6"/>
    <mergeCell ref="L5:L6"/>
    <mergeCell ref="M5:M6"/>
    <mergeCell ref="N5:N6"/>
    <mergeCell ref="O5:O6"/>
    <mergeCell ref="A2:H2"/>
    <mergeCell ref="A4:E4"/>
    <mergeCell ref="I4:J4"/>
    <mergeCell ref="A5:C5"/>
    <mergeCell ref="D5:D6"/>
    <mergeCell ref="E5:E6"/>
    <mergeCell ref="F4:F6"/>
    <mergeCell ref="G4:G6"/>
    <mergeCell ref="H4:H6"/>
    <mergeCell ref="I5:I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7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zoomScalePageLayoutView="0" workbookViewId="0" topLeftCell="A1">
      <selection activeCell="O14" sqref="O1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34"/>
      <c r="B1" s="95"/>
      <c r="C1" s="95"/>
      <c r="D1" s="95"/>
      <c r="E1" s="95"/>
      <c r="F1" s="95"/>
      <c r="G1" s="95"/>
      <c r="H1" s="95"/>
      <c r="I1" s="95"/>
      <c r="J1" s="103" t="s">
        <v>95</v>
      </c>
    </row>
    <row r="2" spans="1:10" ht="19.5" customHeight="1">
      <c r="A2" s="125" t="s">
        <v>96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9.5" customHeight="1">
      <c r="A3" s="68" t="s">
        <v>0</v>
      </c>
      <c r="B3" s="69"/>
      <c r="C3" s="69"/>
      <c r="D3" s="69"/>
      <c r="E3" s="69"/>
      <c r="F3" s="96"/>
      <c r="G3" s="96"/>
      <c r="H3" s="96"/>
      <c r="I3" s="96"/>
      <c r="J3" s="36" t="s">
        <v>5</v>
      </c>
    </row>
    <row r="4" spans="1:10" ht="19.5" customHeight="1">
      <c r="A4" s="126" t="s">
        <v>55</v>
      </c>
      <c r="B4" s="143"/>
      <c r="C4" s="143"/>
      <c r="D4" s="143"/>
      <c r="E4" s="127"/>
      <c r="F4" s="148" t="s">
        <v>56</v>
      </c>
      <c r="G4" s="149" t="s">
        <v>97</v>
      </c>
      <c r="H4" s="151" t="s">
        <v>98</v>
      </c>
      <c r="I4" s="151" t="s">
        <v>99</v>
      </c>
      <c r="J4" s="145" t="s">
        <v>100</v>
      </c>
    </row>
    <row r="5" spans="1:10" ht="19.5" customHeight="1">
      <c r="A5" s="126" t="s">
        <v>64</v>
      </c>
      <c r="B5" s="143"/>
      <c r="C5" s="127"/>
      <c r="D5" s="144" t="s">
        <v>65</v>
      </c>
      <c r="E5" s="146" t="s">
        <v>101</v>
      </c>
      <c r="F5" s="149"/>
      <c r="G5" s="149"/>
      <c r="H5" s="151"/>
      <c r="I5" s="151"/>
      <c r="J5" s="145"/>
    </row>
    <row r="6" spans="1:10" ht="20.25" customHeight="1">
      <c r="A6" s="97" t="s">
        <v>74</v>
      </c>
      <c r="B6" s="97" t="s">
        <v>75</v>
      </c>
      <c r="C6" s="98" t="s">
        <v>76</v>
      </c>
      <c r="D6" s="145"/>
      <c r="E6" s="147"/>
      <c r="F6" s="150"/>
      <c r="G6" s="150"/>
      <c r="H6" s="152"/>
      <c r="I6" s="152"/>
      <c r="J6" s="153"/>
    </row>
    <row r="7" spans="1:10" ht="19.5" customHeight="1">
      <c r="A7" s="99" t="s">
        <v>77</v>
      </c>
      <c r="B7" s="99" t="s">
        <v>77</v>
      </c>
      <c r="C7" s="99" t="s">
        <v>77</v>
      </c>
      <c r="D7" s="100" t="s">
        <v>77</v>
      </c>
      <c r="E7" s="100" t="s">
        <v>56</v>
      </c>
      <c r="F7" s="101">
        <f aca="true" t="shared" si="0" ref="F7:F14">SUM(G7:J7)</f>
        <v>426.204288</v>
      </c>
      <c r="G7" s="102">
        <v>395.003288</v>
      </c>
      <c r="H7" s="102">
        <v>31.201</v>
      </c>
      <c r="I7" s="102">
        <f aca="true" t="shared" si="1" ref="I7:I14">0</f>
        <v>0</v>
      </c>
      <c r="J7" s="104">
        <f aca="true" t="shared" si="2" ref="J7:J14">0</f>
        <v>0</v>
      </c>
    </row>
    <row r="8" spans="1:13" ht="19.5" customHeight="1">
      <c r="A8" s="99" t="s">
        <v>77</v>
      </c>
      <c r="B8" s="99" t="s">
        <v>77</v>
      </c>
      <c r="C8" s="99" t="s">
        <v>77</v>
      </c>
      <c r="D8" s="100" t="s">
        <v>77</v>
      </c>
      <c r="E8" s="100" t="s">
        <v>0</v>
      </c>
      <c r="F8" s="101">
        <f t="shared" si="0"/>
        <v>426.204288</v>
      </c>
      <c r="G8" s="102">
        <v>395.003288</v>
      </c>
      <c r="H8" s="102">
        <v>31.201</v>
      </c>
      <c r="I8" s="102">
        <f t="shared" si="1"/>
        <v>0</v>
      </c>
      <c r="J8" s="104">
        <f t="shared" si="2"/>
        <v>0</v>
      </c>
      <c r="M8" s="105"/>
    </row>
    <row r="9" spans="1:13" ht="19.5" customHeight="1">
      <c r="A9" s="99" t="s">
        <v>78</v>
      </c>
      <c r="B9" s="99" t="s">
        <v>79</v>
      </c>
      <c r="C9" s="99" t="s">
        <v>79</v>
      </c>
      <c r="D9" s="100" t="s">
        <v>80</v>
      </c>
      <c r="E9" s="100" t="s">
        <v>81</v>
      </c>
      <c r="F9" s="101">
        <f t="shared" si="0"/>
        <v>33.12</v>
      </c>
      <c r="G9" s="102">
        <v>33.12</v>
      </c>
      <c r="H9" s="102">
        <v>0</v>
      </c>
      <c r="I9" s="102">
        <f t="shared" si="1"/>
        <v>0</v>
      </c>
      <c r="J9" s="104">
        <f t="shared" si="2"/>
        <v>0</v>
      </c>
      <c r="M9" s="105"/>
    </row>
    <row r="10" spans="1:13" ht="19.5" customHeight="1">
      <c r="A10" s="99" t="s">
        <v>78</v>
      </c>
      <c r="B10" s="99" t="s">
        <v>79</v>
      </c>
      <c r="C10" s="99" t="s">
        <v>82</v>
      </c>
      <c r="D10" s="100" t="s">
        <v>80</v>
      </c>
      <c r="E10" s="100" t="s">
        <v>83</v>
      </c>
      <c r="F10" s="101">
        <f t="shared" si="0"/>
        <v>13.248</v>
      </c>
      <c r="G10" s="102">
        <v>13.248</v>
      </c>
      <c r="H10" s="102">
        <v>0</v>
      </c>
      <c r="I10" s="102">
        <f t="shared" si="1"/>
        <v>0</v>
      </c>
      <c r="J10" s="104">
        <f t="shared" si="2"/>
        <v>0</v>
      </c>
      <c r="M10" s="105"/>
    </row>
    <row r="11" spans="1:13" ht="19.5" customHeight="1">
      <c r="A11" s="99" t="s">
        <v>84</v>
      </c>
      <c r="B11" s="99" t="s">
        <v>85</v>
      </c>
      <c r="C11" s="99" t="s">
        <v>86</v>
      </c>
      <c r="D11" s="100" t="s">
        <v>80</v>
      </c>
      <c r="E11" s="100" t="s">
        <v>87</v>
      </c>
      <c r="F11" s="101">
        <f t="shared" si="0"/>
        <v>12.593932</v>
      </c>
      <c r="G11" s="102">
        <v>12.593932</v>
      </c>
      <c r="H11" s="102">
        <v>0</v>
      </c>
      <c r="I11" s="102">
        <f t="shared" si="1"/>
        <v>0</v>
      </c>
      <c r="J11" s="104">
        <f t="shared" si="2"/>
        <v>0</v>
      </c>
      <c r="M11" s="105"/>
    </row>
    <row r="12" spans="1:13" ht="19.5" customHeight="1">
      <c r="A12" s="99" t="s">
        <v>84</v>
      </c>
      <c r="B12" s="99" t="s">
        <v>85</v>
      </c>
      <c r="C12" s="99" t="s">
        <v>88</v>
      </c>
      <c r="D12" s="100" t="s">
        <v>80</v>
      </c>
      <c r="E12" s="100" t="s">
        <v>89</v>
      </c>
      <c r="F12" s="101">
        <f t="shared" si="0"/>
        <v>2.49696</v>
      </c>
      <c r="G12" s="102">
        <v>2.49696</v>
      </c>
      <c r="H12" s="102">
        <v>0</v>
      </c>
      <c r="I12" s="102">
        <f t="shared" si="1"/>
        <v>0</v>
      </c>
      <c r="J12" s="104">
        <f t="shared" si="2"/>
        <v>0</v>
      </c>
      <c r="M12" s="105"/>
    </row>
    <row r="13" spans="1:13" ht="19.5" customHeight="1">
      <c r="A13" s="99" t="s">
        <v>90</v>
      </c>
      <c r="B13" s="99" t="s">
        <v>91</v>
      </c>
      <c r="C13" s="99" t="s">
        <v>86</v>
      </c>
      <c r="D13" s="100" t="s">
        <v>80</v>
      </c>
      <c r="E13" s="100" t="s">
        <v>92</v>
      </c>
      <c r="F13" s="101">
        <f t="shared" si="0"/>
        <v>337.229242</v>
      </c>
      <c r="G13" s="102">
        <v>306.028242</v>
      </c>
      <c r="H13" s="102">
        <v>31.201</v>
      </c>
      <c r="I13" s="102">
        <f t="shared" si="1"/>
        <v>0</v>
      </c>
      <c r="J13" s="104">
        <f t="shared" si="2"/>
        <v>0</v>
      </c>
      <c r="M13" s="105"/>
    </row>
    <row r="14" spans="1:13" ht="19.5" customHeight="1">
      <c r="A14" s="99" t="s">
        <v>93</v>
      </c>
      <c r="B14" s="99" t="s">
        <v>91</v>
      </c>
      <c r="C14" s="99" t="s">
        <v>86</v>
      </c>
      <c r="D14" s="100" t="s">
        <v>80</v>
      </c>
      <c r="E14" s="100" t="s">
        <v>94</v>
      </c>
      <c r="F14" s="101">
        <f t="shared" si="0"/>
        <v>27.516154</v>
      </c>
      <c r="G14" s="102">
        <v>27.516154</v>
      </c>
      <c r="H14" s="102">
        <v>0</v>
      </c>
      <c r="I14" s="102">
        <f t="shared" si="1"/>
        <v>0</v>
      </c>
      <c r="J14" s="104">
        <f t="shared" si="2"/>
        <v>0</v>
      </c>
      <c r="M14" s="105"/>
    </row>
    <row r="15" ht="11.25">
      <c r="M15" s="105"/>
    </row>
    <row r="16" ht="11.25">
      <c r="M16" s="105"/>
    </row>
    <row r="17" ht="11.25">
      <c r="M17" s="105"/>
    </row>
    <row r="18" ht="11.25">
      <c r="M18" s="105"/>
    </row>
    <row r="19" ht="11.25">
      <c r="M19" s="105"/>
    </row>
    <row r="20" ht="11.25">
      <c r="M20" s="105"/>
    </row>
    <row r="21" ht="11.25">
      <c r="M21" s="105"/>
    </row>
    <row r="22" ht="11.25">
      <c r="M22" s="105"/>
    </row>
    <row r="23" ht="11.25">
      <c r="M23" s="105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D39" sqref="D39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  <col min="8" max="8" width="12.33203125" style="0" customWidth="1"/>
  </cols>
  <sheetData>
    <row r="1" spans="1:7" ht="20.25" customHeight="1">
      <c r="A1" s="67"/>
      <c r="B1" s="67"/>
      <c r="C1" s="67"/>
      <c r="D1" s="67"/>
      <c r="E1" s="67"/>
      <c r="G1" s="36" t="s">
        <v>102</v>
      </c>
    </row>
    <row r="2" spans="1:7" ht="20.25" customHeight="1">
      <c r="A2" s="125" t="s">
        <v>103</v>
      </c>
      <c r="B2" s="125"/>
      <c r="C2" s="125"/>
      <c r="D2" s="125"/>
      <c r="E2" s="125"/>
      <c r="F2" s="125"/>
      <c r="G2" s="125"/>
    </row>
    <row r="3" spans="1:7" ht="20.25" customHeight="1">
      <c r="A3" s="68" t="s">
        <v>0</v>
      </c>
      <c r="B3" s="69"/>
      <c r="C3" s="34"/>
      <c r="D3" s="34"/>
      <c r="E3" s="34"/>
      <c r="F3" s="34"/>
      <c r="G3" s="36" t="s">
        <v>5</v>
      </c>
    </row>
    <row r="4" spans="1:8" ht="20.25" customHeight="1">
      <c r="A4" s="126" t="s">
        <v>6</v>
      </c>
      <c r="B4" s="143"/>
      <c r="C4" s="154" t="s">
        <v>7</v>
      </c>
      <c r="D4" s="154"/>
      <c r="E4" s="154"/>
      <c r="F4" s="154"/>
      <c r="G4" s="154"/>
      <c r="H4" s="154"/>
    </row>
    <row r="5" spans="1:8" ht="20.25" customHeight="1">
      <c r="A5" s="71" t="s">
        <v>8</v>
      </c>
      <c r="B5" s="72" t="s">
        <v>9</v>
      </c>
      <c r="C5" s="70" t="s">
        <v>8</v>
      </c>
      <c r="D5" s="70" t="s">
        <v>56</v>
      </c>
      <c r="E5" s="70" t="s">
        <v>104</v>
      </c>
      <c r="F5" s="73" t="s">
        <v>105</v>
      </c>
      <c r="G5" s="70" t="s">
        <v>106</v>
      </c>
      <c r="H5" s="74" t="s">
        <v>107</v>
      </c>
    </row>
    <row r="6" spans="1:8" ht="20.25" customHeight="1">
      <c r="A6" s="75" t="s">
        <v>108</v>
      </c>
      <c r="B6" s="76">
        <f>SUM(B7:B9)</f>
        <v>421.303288</v>
      </c>
      <c r="C6" s="77" t="s">
        <v>109</v>
      </c>
      <c r="D6" s="78">
        <f>SUM(D7:D35)</f>
        <v>426.2032459999999</v>
      </c>
      <c r="E6" s="78">
        <f>SUM(E7:E35)</f>
        <v>421.30324599999994</v>
      </c>
      <c r="F6" s="78">
        <f>SUM(F7:F35)</f>
        <v>0</v>
      </c>
      <c r="G6" s="78">
        <f>SUM(G7:G35)</f>
        <v>0</v>
      </c>
      <c r="H6" s="79">
        <v>4.9</v>
      </c>
    </row>
    <row r="7" spans="1:8" ht="20.25" customHeight="1">
      <c r="A7" s="75" t="s">
        <v>110</v>
      </c>
      <c r="B7" s="80">
        <v>421.303288</v>
      </c>
      <c r="C7" s="77" t="s">
        <v>111</v>
      </c>
      <c r="D7" s="81">
        <f aca="true" t="shared" si="0" ref="D7:D35">SUM(E7:G7)</f>
        <v>0</v>
      </c>
      <c r="E7" s="78">
        <v>0</v>
      </c>
      <c r="F7" s="78">
        <v>0</v>
      </c>
      <c r="G7" s="78"/>
      <c r="H7" s="82"/>
    </row>
    <row r="8" spans="1:8" ht="20.25" customHeight="1">
      <c r="A8" s="75" t="s">
        <v>112</v>
      </c>
      <c r="B8" s="80">
        <v>0</v>
      </c>
      <c r="C8" s="77" t="s">
        <v>113</v>
      </c>
      <c r="D8" s="81">
        <f t="shared" si="0"/>
        <v>0</v>
      </c>
      <c r="E8" s="78">
        <v>0</v>
      </c>
      <c r="F8" s="78">
        <v>0</v>
      </c>
      <c r="G8" s="78"/>
      <c r="H8" s="82"/>
    </row>
    <row r="9" spans="1:8" ht="20.25" customHeight="1">
      <c r="A9" s="75" t="s">
        <v>114</v>
      </c>
      <c r="B9" s="83"/>
      <c r="C9" s="77" t="s">
        <v>115</v>
      </c>
      <c r="D9" s="81">
        <f t="shared" si="0"/>
        <v>0</v>
      </c>
      <c r="E9" s="78">
        <v>0</v>
      </c>
      <c r="F9" s="78">
        <v>0</v>
      </c>
      <c r="G9" s="78"/>
      <c r="H9" s="82"/>
    </row>
    <row r="10" spans="1:8" ht="20.25" customHeight="1">
      <c r="A10" s="75" t="s">
        <v>116</v>
      </c>
      <c r="B10" s="80">
        <f>SUM(B11:B13)</f>
        <v>4.901</v>
      </c>
      <c r="C10" s="77" t="s">
        <v>117</v>
      </c>
      <c r="D10" s="81">
        <f t="shared" si="0"/>
        <v>0</v>
      </c>
      <c r="E10" s="78">
        <v>0</v>
      </c>
      <c r="F10" s="78">
        <v>0</v>
      </c>
      <c r="G10" s="78"/>
      <c r="H10" s="82"/>
    </row>
    <row r="11" spans="1:8" ht="20.25" customHeight="1">
      <c r="A11" s="75" t="s">
        <v>110</v>
      </c>
      <c r="B11" s="80">
        <v>4.901</v>
      </c>
      <c r="C11" s="77" t="s">
        <v>118</v>
      </c>
      <c r="D11" s="81">
        <f t="shared" si="0"/>
        <v>0</v>
      </c>
      <c r="E11" s="78">
        <v>0</v>
      </c>
      <c r="F11" s="78">
        <v>0</v>
      </c>
      <c r="G11" s="78"/>
      <c r="H11" s="82"/>
    </row>
    <row r="12" spans="1:8" ht="20.25" customHeight="1">
      <c r="A12" s="75" t="s">
        <v>112</v>
      </c>
      <c r="B12" s="80">
        <v>0</v>
      </c>
      <c r="C12" s="77" t="s">
        <v>119</v>
      </c>
      <c r="D12" s="81">
        <f t="shared" si="0"/>
        <v>0</v>
      </c>
      <c r="E12" s="78">
        <v>0</v>
      </c>
      <c r="F12" s="78">
        <v>0</v>
      </c>
      <c r="G12" s="78"/>
      <c r="H12" s="82"/>
    </row>
    <row r="13" spans="1:8" ht="20.25" customHeight="1">
      <c r="A13" s="75" t="s">
        <v>114</v>
      </c>
      <c r="B13" s="80"/>
      <c r="C13" s="77" t="s">
        <v>120</v>
      </c>
      <c r="D13" s="81">
        <f t="shared" si="0"/>
        <v>0</v>
      </c>
      <c r="E13" s="78">
        <v>0</v>
      </c>
      <c r="F13" s="78">
        <v>0</v>
      </c>
      <c r="G13" s="78"/>
      <c r="H13" s="82"/>
    </row>
    <row r="14" spans="1:8" ht="20.25" customHeight="1">
      <c r="A14" s="75"/>
      <c r="B14" s="83"/>
      <c r="C14" s="77" t="s">
        <v>121</v>
      </c>
      <c r="D14" s="81">
        <f t="shared" si="0"/>
        <v>46.368</v>
      </c>
      <c r="E14" s="78">
        <v>46.368</v>
      </c>
      <c r="F14" s="78">
        <v>0</v>
      </c>
      <c r="G14" s="78"/>
      <c r="H14" s="82"/>
    </row>
    <row r="15" spans="1:8" ht="20.25" customHeight="1">
      <c r="A15" s="84"/>
      <c r="B15" s="85"/>
      <c r="C15" s="77" t="s">
        <v>122</v>
      </c>
      <c r="D15" s="81">
        <f t="shared" si="0"/>
        <v>0</v>
      </c>
      <c r="E15" s="78">
        <v>0</v>
      </c>
      <c r="F15" s="78">
        <v>0</v>
      </c>
      <c r="G15" s="78"/>
      <c r="H15" s="82"/>
    </row>
    <row r="16" spans="1:8" ht="20.25" customHeight="1">
      <c r="A16" s="84"/>
      <c r="B16" s="83"/>
      <c r="C16" s="77" t="s">
        <v>123</v>
      </c>
      <c r="D16" s="81">
        <f t="shared" si="0"/>
        <v>15.090892</v>
      </c>
      <c r="E16" s="78">
        <v>15.090892</v>
      </c>
      <c r="F16" s="78">
        <v>0</v>
      </c>
      <c r="G16" s="78"/>
      <c r="H16" s="82"/>
    </row>
    <row r="17" spans="1:8" ht="20.25" customHeight="1">
      <c r="A17" s="84"/>
      <c r="B17" s="83"/>
      <c r="C17" s="77" t="s">
        <v>124</v>
      </c>
      <c r="D17" s="81">
        <f t="shared" si="0"/>
        <v>0</v>
      </c>
      <c r="E17" s="78">
        <v>0</v>
      </c>
      <c r="F17" s="78">
        <v>0</v>
      </c>
      <c r="G17" s="78"/>
      <c r="H17" s="82"/>
    </row>
    <row r="18" spans="1:8" ht="20.25" customHeight="1">
      <c r="A18" s="84"/>
      <c r="B18" s="83"/>
      <c r="C18" s="77" t="s">
        <v>125</v>
      </c>
      <c r="D18" s="81">
        <f t="shared" si="0"/>
        <v>0</v>
      </c>
      <c r="E18" s="78">
        <v>0</v>
      </c>
      <c r="F18" s="78">
        <v>0</v>
      </c>
      <c r="G18" s="78"/>
      <c r="H18" s="82"/>
    </row>
    <row r="19" spans="1:8" ht="20.25" customHeight="1">
      <c r="A19" s="84"/>
      <c r="B19" s="83"/>
      <c r="C19" s="77" t="s">
        <v>126</v>
      </c>
      <c r="D19" s="81">
        <f t="shared" si="0"/>
        <v>0</v>
      </c>
      <c r="E19" s="78">
        <v>0</v>
      </c>
      <c r="F19" s="78">
        <v>0</v>
      </c>
      <c r="G19" s="78"/>
      <c r="H19" s="86"/>
    </row>
    <row r="20" spans="1:8" ht="20.25" customHeight="1">
      <c r="A20" s="84"/>
      <c r="B20" s="83"/>
      <c r="C20" s="77" t="s">
        <v>127</v>
      </c>
      <c r="D20" s="81">
        <f t="shared" si="0"/>
        <v>0</v>
      </c>
      <c r="E20" s="78">
        <v>0</v>
      </c>
      <c r="F20" s="78">
        <v>0</v>
      </c>
      <c r="G20" s="78"/>
      <c r="H20" s="86"/>
    </row>
    <row r="21" spans="1:8" ht="20.25" customHeight="1">
      <c r="A21" s="84"/>
      <c r="B21" s="83"/>
      <c r="C21" s="77" t="s">
        <v>128</v>
      </c>
      <c r="D21" s="81">
        <f t="shared" si="0"/>
        <v>0</v>
      </c>
      <c r="E21" s="78">
        <v>0</v>
      </c>
      <c r="F21" s="78">
        <v>0</v>
      </c>
      <c r="G21" s="78"/>
      <c r="H21" s="86"/>
    </row>
    <row r="22" spans="1:8" ht="20.25" customHeight="1">
      <c r="A22" s="84"/>
      <c r="B22" s="83"/>
      <c r="C22" s="77" t="s">
        <v>129</v>
      </c>
      <c r="D22" s="81">
        <f>SUM(E22:H22)</f>
        <v>337.22819999999996</v>
      </c>
      <c r="E22" s="78">
        <v>332.3282</v>
      </c>
      <c r="F22" s="78">
        <v>0</v>
      </c>
      <c r="G22" s="78"/>
      <c r="H22" s="87">
        <v>4.9</v>
      </c>
    </row>
    <row r="23" spans="1:8" ht="20.25" customHeight="1">
      <c r="A23" s="84"/>
      <c r="B23" s="83"/>
      <c r="C23" s="77" t="s">
        <v>130</v>
      </c>
      <c r="D23" s="81">
        <f t="shared" si="0"/>
        <v>0</v>
      </c>
      <c r="E23" s="78">
        <v>0</v>
      </c>
      <c r="F23" s="78">
        <v>0</v>
      </c>
      <c r="G23" s="78"/>
      <c r="H23" s="82"/>
    </row>
    <row r="24" spans="1:8" ht="20.25" customHeight="1">
      <c r="A24" s="84"/>
      <c r="B24" s="83"/>
      <c r="C24" s="77" t="s">
        <v>131</v>
      </c>
      <c r="D24" s="81">
        <f t="shared" si="0"/>
        <v>0</v>
      </c>
      <c r="E24" s="78">
        <v>0</v>
      </c>
      <c r="F24" s="78">
        <v>0</v>
      </c>
      <c r="G24" s="78"/>
      <c r="H24" s="82"/>
    </row>
    <row r="25" spans="1:8" ht="20.25" customHeight="1">
      <c r="A25" s="84"/>
      <c r="B25" s="83"/>
      <c r="C25" s="77" t="s">
        <v>132</v>
      </c>
      <c r="D25" s="81">
        <f t="shared" si="0"/>
        <v>0</v>
      </c>
      <c r="E25" s="78">
        <v>0</v>
      </c>
      <c r="F25" s="78">
        <v>0</v>
      </c>
      <c r="G25" s="78"/>
      <c r="H25" s="82"/>
    </row>
    <row r="26" spans="1:8" ht="20.25" customHeight="1">
      <c r="A26" s="75"/>
      <c r="B26" s="83"/>
      <c r="C26" s="77" t="s">
        <v>133</v>
      </c>
      <c r="D26" s="81">
        <f t="shared" si="0"/>
        <v>27.516154</v>
      </c>
      <c r="E26" s="78">
        <v>27.516154</v>
      </c>
      <c r="F26" s="78">
        <v>0</v>
      </c>
      <c r="G26" s="78"/>
      <c r="H26" s="82"/>
    </row>
    <row r="27" spans="1:8" ht="20.25" customHeight="1">
      <c r="A27" s="75"/>
      <c r="B27" s="83"/>
      <c r="C27" s="77" t="s">
        <v>134</v>
      </c>
      <c r="D27" s="81">
        <f t="shared" si="0"/>
        <v>0</v>
      </c>
      <c r="E27" s="78">
        <v>0</v>
      </c>
      <c r="F27" s="78">
        <v>0</v>
      </c>
      <c r="G27" s="78"/>
      <c r="H27" s="82"/>
    </row>
    <row r="28" spans="1:8" ht="20.25" customHeight="1">
      <c r="A28" s="75"/>
      <c r="B28" s="83"/>
      <c r="C28" s="77" t="s">
        <v>135</v>
      </c>
      <c r="D28" s="81">
        <f t="shared" si="0"/>
        <v>0</v>
      </c>
      <c r="E28" s="78">
        <v>0</v>
      </c>
      <c r="F28" s="78">
        <v>0</v>
      </c>
      <c r="G28" s="78"/>
      <c r="H28" s="82"/>
    </row>
    <row r="29" spans="1:8" ht="20.25" customHeight="1">
      <c r="A29" s="75"/>
      <c r="B29" s="83"/>
      <c r="C29" s="77" t="s">
        <v>136</v>
      </c>
      <c r="D29" s="81">
        <f t="shared" si="0"/>
        <v>0</v>
      </c>
      <c r="E29" s="78">
        <v>0</v>
      </c>
      <c r="F29" s="78">
        <v>0</v>
      </c>
      <c r="G29" s="78"/>
      <c r="H29" s="82"/>
    </row>
    <row r="30" spans="1:8" ht="20.25" customHeight="1">
      <c r="A30" s="75"/>
      <c r="B30" s="83"/>
      <c r="C30" s="77" t="s">
        <v>137</v>
      </c>
      <c r="D30" s="81">
        <f t="shared" si="0"/>
        <v>0</v>
      </c>
      <c r="E30" s="78">
        <v>0</v>
      </c>
      <c r="F30" s="78">
        <v>0</v>
      </c>
      <c r="G30" s="78"/>
      <c r="H30" s="82"/>
    </row>
    <row r="31" spans="1:8" ht="20.25" customHeight="1">
      <c r="A31" s="75"/>
      <c r="B31" s="83"/>
      <c r="C31" s="77" t="s">
        <v>138</v>
      </c>
      <c r="D31" s="81">
        <f t="shared" si="0"/>
        <v>0</v>
      </c>
      <c r="E31" s="78">
        <v>0</v>
      </c>
      <c r="F31" s="78">
        <v>0</v>
      </c>
      <c r="G31" s="78"/>
      <c r="H31" s="82"/>
    </row>
    <row r="32" spans="1:8" ht="20.25" customHeight="1">
      <c r="A32" s="75"/>
      <c r="B32" s="83"/>
      <c r="C32" s="77" t="s">
        <v>139</v>
      </c>
      <c r="D32" s="81">
        <f t="shared" si="0"/>
        <v>0</v>
      </c>
      <c r="E32" s="78">
        <v>0</v>
      </c>
      <c r="F32" s="78">
        <v>0</v>
      </c>
      <c r="G32" s="78"/>
      <c r="H32" s="82"/>
    </row>
    <row r="33" spans="1:8" ht="20.25" customHeight="1">
      <c r="A33" s="75"/>
      <c r="B33" s="83"/>
      <c r="C33" s="77" t="s">
        <v>140</v>
      </c>
      <c r="D33" s="81">
        <f t="shared" si="0"/>
        <v>0</v>
      </c>
      <c r="E33" s="78">
        <v>0</v>
      </c>
      <c r="F33" s="78">
        <v>0</v>
      </c>
      <c r="G33" s="78"/>
      <c r="H33" s="82"/>
    </row>
    <row r="34" spans="1:8" ht="20.25" customHeight="1">
      <c r="A34" s="75"/>
      <c r="B34" s="83"/>
      <c r="C34" s="77" t="s">
        <v>141</v>
      </c>
      <c r="D34" s="81">
        <f t="shared" si="0"/>
        <v>0</v>
      </c>
      <c r="E34" s="78">
        <v>0</v>
      </c>
      <c r="F34" s="78">
        <v>0</v>
      </c>
      <c r="G34" s="78"/>
      <c r="H34" s="82"/>
    </row>
    <row r="35" spans="1:8" ht="20.25" customHeight="1">
      <c r="A35" s="75"/>
      <c r="B35" s="83"/>
      <c r="C35" s="77" t="s">
        <v>142</v>
      </c>
      <c r="D35" s="81">
        <f t="shared" si="0"/>
        <v>0</v>
      </c>
      <c r="E35" s="78">
        <v>0</v>
      </c>
      <c r="F35" s="78">
        <v>0</v>
      </c>
      <c r="G35" s="78"/>
      <c r="H35" s="82"/>
    </row>
    <row r="36" spans="1:8" ht="20.25" customHeight="1">
      <c r="A36" s="88"/>
      <c r="B36" s="89"/>
      <c r="C36" s="70"/>
      <c r="D36" s="81"/>
      <c r="E36" s="81"/>
      <c r="F36" s="81"/>
      <c r="G36" s="81"/>
      <c r="H36" s="82"/>
    </row>
    <row r="37" spans="1:8" ht="20.25" customHeight="1">
      <c r="A37" s="75"/>
      <c r="B37" s="83"/>
      <c r="C37" s="77" t="s">
        <v>143</v>
      </c>
      <c r="D37" s="81">
        <f>SUM(E37:G37)</f>
        <v>0</v>
      </c>
      <c r="E37" s="78"/>
      <c r="F37" s="78"/>
      <c r="G37" s="78"/>
      <c r="H37" s="82"/>
    </row>
    <row r="38" spans="1:8" ht="20.25" customHeight="1">
      <c r="A38" s="75"/>
      <c r="B38" s="90"/>
      <c r="C38" s="77"/>
      <c r="D38" s="81"/>
      <c r="E38" s="81"/>
      <c r="F38" s="81"/>
      <c r="G38" s="81"/>
      <c r="H38" s="82"/>
    </row>
    <row r="39" spans="1:8" ht="20.25" customHeight="1">
      <c r="A39" s="88" t="s">
        <v>52</v>
      </c>
      <c r="B39" s="91">
        <f>SUM(B6,B10)</f>
        <v>426.204288</v>
      </c>
      <c r="C39" s="70" t="s">
        <v>53</v>
      </c>
      <c r="D39" s="81">
        <f>SUM(E39:H39)</f>
        <v>426.2032459999999</v>
      </c>
      <c r="E39" s="81">
        <f>SUM(E7:E37)</f>
        <v>421.30324599999994</v>
      </c>
      <c r="F39" s="81">
        <f>SUM(F7:F37)</f>
        <v>0</v>
      </c>
      <c r="G39" s="81">
        <f>SUM(G7:G37)</f>
        <v>0</v>
      </c>
      <c r="H39" s="87">
        <v>4.9</v>
      </c>
    </row>
    <row r="40" spans="1:7" ht="20.25" customHeight="1">
      <c r="A40" s="92"/>
      <c r="B40" s="93"/>
      <c r="C40" s="94"/>
      <c r="D40" s="94"/>
      <c r="E40" s="94"/>
      <c r="F40" s="94"/>
      <c r="G40" s="94"/>
    </row>
  </sheetData>
  <sheetProtection/>
  <mergeCells count="3">
    <mergeCell ref="A2:G2"/>
    <mergeCell ref="A4:B4"/>
    <mergeCell ref="C4:H4"/>
  </mergeCells>
  <printOptions horizontalCentered="1" verticalCentered="1"/>
  <pageMargins left="0.59" right="0.59" top="0.12" bottom="0.04" header="0.59" footer="0.39"/>
  <pageSetup errors="blank" horizontalDpi="600" verticalDpi="600" orientation="landscape" paperSize="9" scale="6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J21"/>
  <sheetViews>
    <sheetView showGridLines="0" showZeros="0" zoomScalePageLayoutView="0" workbookViewId="0" topLeftCell="BU1">
      <selection activeCell="AV1" sqref="AV1:AV1638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9" width="12" style="0" customWidth="1"/>
    <col min="10" max="10" width="7.16015625" style="0" customWidth="1"/>
    <col min="11" max="11" width="7.5" style="0" customWidth="1"/>
    <col min="12" max="17" width="12" style="0" customWidth="1"/>
    <col min="18" max="18" width="8.66015625" style="0" customWidth="1"/>
    <col min="19" max="21" width="12" style="0" customWidth="1"/>
    <col min="22" max="22" width="6.83203125" style="0" customWidth="1"/>
    <col min="23" max="23" width="6" style="0" customWidth="1"/>
    <col min="24" max="24" width="6.33203125" style="0" customWidth="1"/>
    <col min="25" max="29" width="12" style="0" customWidth="1"/>
    <col min="30" max="30" width="9.33203125" style="0" customWidth="1"/>
    <col min="31" max="31" width="12" style="0" customWidth="1"/>
    <col min="32" max="32" width="8.16015625" style="0" customWidth="1"/>
    <col min="33" max="33" width="8" style="0" customWidth="1"/>
    <col min="34" max="35" width="12" style="0" customWidth="1"/>
    <col min="36" max="36" width="7.83203125" style="0" customWidth="1"/>
    <col min="37" max="37" width="7.33203125" style="0" customWidth="1"/>
    <col min="38" max="38" width="6.66015625" style="0" customWidth="1"/>
    <col min="39" max="39" width="12" style="0" customWidth="1"/>
    <col min="40" max="40" width="7.16015625" style="0" customWidth="1"/>
    <col min="41" max="41" width="6.66015625" style="0" customWidth="1"/>
    <col min="42" max="42" width="9.66015625" style="0" customWidth="1"/>
    <col min="43" max="43" width="12" style="0" customWidth="1"/>
    <col min="44" max="44" width="7.16015625" style="0" customWidth="1"/>
    <col min="45" max="45" width="6.83203125" style="0" customWidth="1"/>
    <col min="46" max="46" width="12" style="0" customWidth="1"/>
    <col min="47" max="47" width="8.16015625" style="0" customWidth="1"/>
    <col min="48" max="48" width="8.83203125" style="0" customWidth="1"/>
    <col min="49" max="49" width="9.16015625" style="0" customWidth="1"/>
    <col min="50" max="50" width="7.33203125" style="0" customWidth="1"/>
    <col min="51" max="51" width="3.5" style="0" customWidth="1"/>
    <col min="52" max="52" width="9.66015625" style="0" customWidth="1"/>
    <col min="53" max="53" width="5.83203125" style="0" customWidth="1"/>
    <col min="54" max="54" width="7.66015625" style="0" customWidth="1"/>
    <col min="55" max="55" width="4.83203125" style="0" customWidth="1"/>
    <col min="56" max="56" width="5.33203125" style="0" customWidth="1"/>
    <col min="57" max="57" width="7.5" style="0" customWidth="1"/>
    <col min="58" max="58" width="9.83203125" style="0" customWidth="1"/>
    <col min="59" max="59" width="3.5" style="0" customWidth="1"/>
    <col min="60" max="60" width="8.5" style="0" customWidth="1"/>
    <col min="61" max="61" width="8" style="0" customWidth="1"/>
    <col min="62" max="62" width="7.16015625" style="0" customWidth="1"/>
    <col min="63" max="63" width="8.16015625" style="0" customWidth="1"/>
    <col min="64" max="64" width="3.66015625" style="0" customWidth="1"/>
    <col min="65" max="65" width="8.16015625" style="0" customWidth="1"/>
    <col min="66" max="66" width="5.83203125" style="0" customWidth="1"/>
    <col min="67" max="67" width="5.33203125" style="0" customWidth="1"/>
    <col min="68" max="68" width="5.66015625" style="0" customWidth="1"/>
    <col min="69" max="69" width="5.83203125" style="0" customWidth="1"/>
    <col min="70" max="70" width="8.16015625" style="0" customWidth="1"/>
    <col min="71" max="71" width="5.33203125" style="0" customWidth="1"/>
    <col min="72" max="72" width="5.66015625" style="0" customWidth="1"/>
    <col min="73" max="74" width="8.16015625" style="0" customWidth="1"/>
    <col min="75" max="75" width="6.16015625" style="0" customWidth="1"/>
    <col min="76" max="76" width="8.16015625" style="0" customWidth="1"/>
    <col min="77" max="77" width="8.66015625" style="0" customWidth="1"/>
    <col min="78" max="79" width="10.66015625" style="0" customWidth="1"/>
    <col min="80" max="80" width="7.5" style="0" customWidth="1"/>
    <col min="81" max="81" width="8.16015625" style="0" customWidth="1"/>
    <col min="82" max="82" width="6" style="0" customWidth="1"/>
    <col min="83" max="83" width="10.66015625" style="0" customWidth="1"/>
    <col min="84" max="84" width="5.83203125" style="0" customWidth="1"/>
    <col min="85" max="85" width="5.66015625" style="0" customWidth="1"/>
    <col min="86" max="86" width="5.83203125" style="0" customWidth="1"/>
    <col min="87" max="87" width="10.66015625" style="0" customWidth="1"/>
    <col min="88" max="88" width="6.5" style="0" customWidth="1"/>
    <col min="89" max="89" width="8.33203125" style="0" customWidth="1"/>
    <col min="90" max="90" width="7.5" style="0" customWidth="1"/>
    <col min="91" max="91" width="4.83203125" style="0" customWidth="1"/>
    <col min="92" max="92" width="10.66015625" style="0" customWidth="1"/>
    <col min="93" max="93" width="7" style="0" customWidth="1"/>
    <col min="94" max="94" width="7.5" style="0" customWidth="1"/>
    <col min="95" max="95" width="4.83203125" style="0" customWidth="1"/>
    <col min="96" max="96" width="7.5" style="0" customWidth="1"/>
    <col min="97" max="97" width="7.16015625" style="0" customWidth="1"/>
    <col min="98" max="98" width="3.5" style="0" customWidth="1"/>
    <col min="99" max="99" width="6.16015625" style="0" customWidth="1"/>
    <col min="100" max="100" width="8.83203125" style="0" customWidth="1"/>
    <col min="101" max="101" width="5.33203125" style="0" customWidth="1"/>
    <col min="102" max="102" width="6.16015625" style="0" customWidth="1"/>
    <col min="103" max="103" width="6.83203125" style="0" customWidth="1"/>
    <col min="104" max="104" width="4.5" style="0" customWidth="1"/>
    <col min="105" max="106" width="8.16015625" style="0" customWidth="1"/>
    <col min="107" max="107" width="4" style="0" customWidth="1"/>
    <col min="108" max="108" width="3.5" style="0" customWidth="1"/>
    <col min="109" max="110" width="8" style="0" customWidth="1"/>
    <col min="111" max="111" width="5.33203125" style="0" customWidth="1"/>
    <col min="112" max="112" width="4.33203125" style="0" customWidth="1"/>
    <col min="113" max="113" width="7.33203125" style="0" customWidth="1"/>
    <col min="114" max="114" width="7.16015625" style="0" customWidth="1"/>
  </cols>
  <sheetData>
    <row r="1" spans="1:114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62"/>
      <c r="AC1" s="62"/>
      <c r="DJ1" s="66" t="s">
        <v>144</v>
      </c>
    </row>
    <row r="2" spans="1:114" ht="19.5" customHeight="1">
      <c r="A2" s="125" t="s">
        <v>145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</row>
    <row r="3" spans="1:114" ht="19.5" customHeight="1">
      <c r="A3" s="37" t="s">
        <v>0</v>
      </c>
      <c r="B3" s="27"/>
      <c r="C3" s="27"/>
      <c r="D3" s="27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D3" s="63"/>
      <c r="DH3" s="64"/>
      <c r="DI3" s="64"/>
      <c r="DJ3" s="36" t="s">
        <v>5</v>
      </c>
    </row>
    <row r="4" spans="1:114" ht="19.5" customHeight="1">
      <c r="A4" s="137" t="s">
        <v>55</v>
      </c>
      <c r="B4" s="137"/>
      <c r="C4" s="137"/>
      <c r="D4" s="137"/>
      <c r="E4" s="162" t="s">
        <v>56</v>
      </c>
      <c r="F4" s="155" t="s">
        <v>146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7"/>
      <c r="T4" s="155" t="s">
        <v>147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7"/>
      <c r="AU4" s="155" t="s">
        <v>148</v>
      </c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7"/>
      <c r="BG4" s="155" t="s">
        <v>149</v>
      </c>
      <c r="BH4" s="156"/>
      <c r="BI4" s="156"/>
      <c r="BJ4" s="156"/>
      <c r="BK4" s="157"/>
      <c r="BL4" s="155" t="s">
        <v>150</v>
      </c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7"/>
      <c r="BY4" s="155" t="s">
        <v>151</v>
      </c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7"/>
      <c r="CQ4" s="158" t="s">
        <v>152</v>
      </c>
      <c r="CR4" s="159"/>
      <c r="CS4" s="160"/>
      <c r="CT4" s="158" t="s">
        <v>153</v>
      </c>
      <c r="CU4" s="159"/>
      <c r="CV4" s="159"/>
      <c r="CW4" s="159"/>
      <c r="CX4" s="159"/>
      <c r="CY4" s="160"/>
      <c r="CZ4" s="158" t="s">
        <v>154</v>
      </c>
      <c r="DA4" s="159"/>
      <c r="DB4" s="160"/>
      <c r="DC4" s="155" t="s">
        <v>155</v>
      </c>
      <c r="DD4" s="156"/>
      <c r="DE4" s="156"/>
      <c r="DF4" s="156"/>
      <c r="DG4" s="157"/>
      <c r="DH4" s="161" t="s">
        <v>156</v>
      </c>
      <c r="DI4" s="161"/>
      <c r="DJ4" s="161"/>
    </row>
    <row r="5" spans="1:114" ht="19.5" customHeight="1">
      <c r="A5" s="55" t="s">
        <v>64</v>
      </c>
      <c r="B5" s="55"/>
      <c r="C5" s="56"/>
      <c r="D5" s="134" t="s">
        <v>157</v>
      </c>
      <c r="E5" s="163"/>
      <c r="F5" s="165" t="s">
        <v>69</v>
      </c>
      <c r="G5" s="165" t="s">
        <v>158</v>
      </c>
      <c r="H5" s="165" t="s">
        <v>159</v>
      </c>
      <c r="I5" s="165" t="s">
        <v>160</v>
      </c>
      <c r="J5" s="165" t="s">
        <v>161</v>
      </c>
      <c r="K5" s="165" t="s">
        <v>162</v>
      </c>
      <c r="L5" s="165" t="s">
        <v>163</v>
      </c>
      <c r="M5" s="165" t="s">
        <v>164</v>
      </c>
      <c r="N5" s="165" t="s">
        <v>165</v>
      </c>
      <c r="O5" s="165" t="s">
        <v>166</v>
      </c>
      <c r="P5" s="165" t="s">
        <v>167</v>
      </c>
      <c r="Q5" s="165" t="s">
        <v>168</v>
      </c>
      <c r="R5" s="165" t="s">
        <v>169</v>
      </c>
      <c r="S5" s="165" t="s">
        <v>170</v>
      </c>
      <c r="T5" s="165" t="s">
        <v>69</v>
      </c>
      <c r="U5" s="165" t="s">
        <v>171</v>
      </c>
      <c r="V5" s="165" t="s">
        <v>172</v>
      </c>
      <c r="W5" s="165" t="s">
        <v>173</v>
      </c>
      <c r="X5" s="165" t="s">
        <v>174</v>
      </c>
      <c r="Y5" s="165" t="s">
        <v>175</v>
      </c>
      <c r="Z5" s="165" t="s">
        <v>176</v>
      </c>
      <c r="AA5" s="165" t="s">
        <v>177</v>
      </c>
      <c r="AB5" s="165" t="s">
        <v>178</v>
      </c>
      <c r="AC5" s="165" t="s">
        <v>179</v>
      </c>
      <c r="AD5" s="165" t="s">
        <v>180</v>
      </c>
      <c r="AE5" s="165" t="s">
        <v>181</v>
      </c>
      <c r="AF5" s="165" t="s">
        <v>182</v>
      </c>
      <c r="AG5" s="165" t="s">
        <v>183</v>
      </c>
      <c r="AH5" s="165" t="s">
        <v>184</v>
      </c>
      <c r="AI5" s="165" t="s">
        <v>185</v>
      </c>
      <c r="AJ5" s="165" t="s">
        <v>186</v>
      </c>
      <c r="AK5" s="165" t="s">
        <v>187</v>
      </c>
      <c r="AL5" s="165" t="s">
        <v>188</v>
      </c>
      <c r="AM5" s="165" t="s">
        <v>189</v>
      </c>
      <c r="AN5" s="165" t="s">
        <v>190</v>
      </c>
      <c r="AO5" s="165" t="s">
        <v>191</v>
      </c>
      <c r="AP5" s="165" t="s">
        <v>192</v>
      </c>
      <c r="AQ5" s="165" t="s">
        <v>193</v>
      </c>
      <c r="AR5" s="165" t="s">
        <v>194</v>
      </c>
      <c r="AS5" s="165" t="s">
        <v>195</v>
      </c>
      <c r="AT5" s="165" t="s">
        <v>196</v>
      </c>
      <c r="AU5" s="165" t="s">
        <v>69</v>
      </c>
      <c r="AV5" s="165" t="s">
        <v>197</v>
      </c>
      <c r="AW5" s="165" t="s">
        <v>198</v>
      </c>
      <c r="AX5" s="165" t="s">
        <v>199</v>
      </c>
      <c r="AY5" s="165" t="s">
        <v>200</v>
      </c>
      <c r="AZ5" s="165" t="s">
        <v>201</v>
      </c>
      <c r="BA5" s="165" t="s">
        <v>202</v>
      </c>
      <c r="BB5" s="165" t="s">
        <v>203</v>
      </c>
      <c r="BC5" s="165" t="s">
        <v>204</v>
      </c>
      <c r="BD5" s="165" t="s">
        <v>205</v>
      </c>
      <c r="BE5" s="165" t="s">
        <v>206</v>
      </c>
      <c r="BF5" s="166" t="s">
        <v>207</v>
      </c>
      <c r="BG5" s="166" t="s">
        <v>69</v>
      </c>
      <c r="BH5" s="166" t="s">
        <v>208</v>
      </c>
      <c r="BI5" s="166" t="s">
        <v>209</v>
      </c>
      <c r="BJ5" s="166" t="s">
        <v>210</v>
      </c>
      <c r="BK5" s="166" t="s">
        <v>211</v>
      </c>
      <c r="BL5" s="165" t="s">
        <v>69</v>
      </c>
      <c r="BM5" s="165" t="s">
        <v>212</v>
      </c>
      <c r="BN5" s="165" t="s">
        <v>213</v>
      </c>
      <c r="BO5" s="165" t="s">
        <v>214</v>
      </c>
      <c r="BP5" s="165" t="s">
        <v>215</v>
      </c>
      <c r="BQ5" s="165" t="s">
        <v>216</v>
      </c>
      <c r="BR5" s="165" t="s">
        <v>217</v>
      </c>
      <c r="BS5" s="165" t="s">
        <v>218</v>
      </c>
      <c r="BT5" s="165" t="s">
        <v>219</v>
      </c>
      <c r="BU5" s="165" t="s">
        <v>220</v>
      </c>
      <c r="BV5" s="168" t="s">
        <v>221</v>
      </c>
      <c r="BW5" s="168" t="s">
        <v>222</v>
      </c>
      <c r="BX5" s="165" t="s">
        <v>223</v>
      </c>
      <c r="BY5" s="165" t="s">
        <v>69</v>
      </c>
      <c r="BZ5" s="165" t="s">
        <v>212</v>
      </c>
      <c r="CA5" s="165" t="s">
        <v>213</v>
      </c>
      <c r="CB5" s="165" t="s">
        <v>214</v>
      </c>
      <c r="CC5" s="165" t="s">
        <v>215</v>
      </c>
      <c r="CD5" s="165" t="s">
        <v>216</v>
      </c>
      <c r="CE5" s="165" t="s">
        <v>217</v>
      </c>
      <c r="CF5" s="165" t="s">
        <v>218</v>
      </c>
      <c r="CG5" s="165" t="s">
        <v>224</v>
      </c>
      <c r="CH5" s="165" t="s">
        <v>225</v>
      </c>
      <c r="CI5" s="165" t="s">
        <v>226</v>
      </c>
      <c r="CJ5" s="165" t="s">
        <v>227</v>
      </c>
      <c r="CK5" s="165" t="s">
        <v>219</v>
      </c>
      <c r="CL5" s="165" t="s">
        <v>220</v>
      </c>
      <c r="CM5" s="165" t="s">
        <v>228</v>
      </c>
      <c r="CN5" s="168" t="s">
        <v>221</v>
      </c>
      <c r="CO5" s="168" t="s">
        <v>222</v>
      </c>
      <c r="CP5" s="165" t="s">
        <v>229</v>
      </c>
      <c r="CQ5" s="168" t="s">
        <v>69</v>
      </c>
      <c r="CR5" s="168" t="s">
        <v>230</v>
      </c>
      <c r="CS5" s="165" t="s">
        <v>231</v>
      </c>
      <c r="CT5" s="168" t="s">
        <v>69</v>
      </c>
      <c r="CU5" s="168" t="s">
        <v>230</v>
      </c>
      <c r="CV5" s="165" t="s">
        <v>232</v>
      </c>
      <c r="CW5" s="168" t="s">
        <v>233</v>
      </c>
      <c r="CX5" s="168" t="s">
        <v>234</v>
      </c>
      <c r="CY5" s="166" t="s">
        <v>231</v>
      </c>
      <c r="CZ5" s="168" t="s">
        <v>69</v>
      </c>
      <c r="DA5" s="168" t="s">
        <v>154</v>
      </c>
      <c r="DB5" s="168" t="s">
        <v>235</v>
      </c>
      <c r="DC5" s="165" t="s">
        <v>69</v>
      </c>
      <c r="DD5" s="165" t="s">
        <v>236</v>
      </c>
      <c r="DE5" s="165" t="s">
        <v>237</v>
      </c>
      <c r="DF5" s="165" t="s">
        <v>235</v>
      </c>
      <c r="DG5" s="166" t="s">
        <v>155</v>
      </c>
      <c r="DH5" s="170" t="s">
        <v>69</v>
      </c>
      <c r="DI5" s="171" t="s">
        <v>238</v>
      </c>
      <c r="DJ5" s="171" t="s">
        <v>239</v>
      </c>
    </row>
    <row r="6" spans="1:114" ht="30.75" customHeight="1">
      <c r="A6" s="57" t="s">
        <v>74</v>
      </c>
      <c r="B6" s="58" t="s">
        <v>75</v>
      </c>
      <c r="C6" s="59" t="s">
        <v>76</v>
      </c>
      <c r="D6" s="133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7"/>
      <c r="BG6" s="167"/>
      <c r="BH6" s="167"/>
      <c r="BI6" s="167"/>
      <c r="BJ6" s="167"/>
      <c r="BK6" s="167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9"/>
      <c r="BW6" s="169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9"/>
      <c r="CO6" s="169"/>
      <c r="CP6" s="164"/>
      <c r="CQ6" s="169"/>
      <c r="CR6" s="169"/>
      <c r="CS6" s="164"/>
      <c r="CT6" s="169"/>
      <c r="CU6" s="169"/>
      <c r="CV6" s="164"/>
      <c r="CW6" s="169"/>
      <c r="CX6" s="169"/>
      <c r="CY6" s="167"/>
      <c r="CZ6" s="169"/>
      <c r="DA6" s="169"/>
      <c r="DB6" s="169"/>
      <c r="DC6" s="164"/>
      <c r="DD6" s="164"/>
      <c r="DE6" s="164"/>
      <c r="DF6" s="164"/>
      <c r="DG6" s="167"/>
      <c r="DH6" s="170"/>
      <c r="DI6" s="171"/>
      <c r="DJ6" s="171"/>
    </row>
    <row r="7" spans="1:114" ht="19.5" customHeight="1">
      <c r="A7" s="50" t="s">
        <v>77</v>
      </c>
      <c r="B7" s="50" t="s">
        <v>77</v>
      </c>
      <c r="C7" s="50" t="s">
        <v>77</v>
      </c>
      <c r="D7" s="42" t="s">
        <v>56</v>
      </c>
      <c r="E7" s="60">
        <f aca="true" t="shared" si="0" ref="E7:E21">SUM(F7,T7,AU7,BG7,BL7,BY7,CQ7,CT7,CZ7,DC7,DH7)</f>
        <v>421.303288</v>
      </c>
      <c r="F7" s="61">
        <v>301.483748</v>
      </c>
      <c r="G7" s="61">
        <v>74.86668</v>
      </c>
      <c r="H7" s="61">
        <v>123.791016</v>
      </c>
      <c r="I7" s="61">
        <v>5.9418</v>
      </c>
      <c r="J7" s="61">
        <v>0</v>
      </c>
      <c r="K7" s="61">
        <v>0</v>
      </c>
      <c r="L7" s="61">
        <v>33.12</v>
      </c>
      <c r="M7" s="61">
        <v>13.248</v>
      </c>
      <c r="N7" s="61">
        <v>12.593932</v>
      </c>
      <c r="O7" s="61">
        <v>2.49696</v>
      </c>
      <c r="P7" s="61">
        <v>1.909206</v>
      </c>
      <c r="Q7" s="61">
        <v>27.516154</v>
      </c>
      <c r="R7" s="61">
        <v>0</v>
      </c>
      <c r="S7" s="61">
        <v>6</v>
      </c>
      <c r="T7" s="61">
        <v>93.489732</v>
      </c>
      <c r="U7" s="61">
        <v>2.04</v>
      </c>
      <c r="V7" s="61">
        <v>0</v>
      </c>
      <c r="W7" s="61">
        <v>0</v>
      </c>
      <c r="X7" s="61">
        <v>0</v>
      </c>
      <c r="Y7" s="61">
        <v>0.612</v>
      </c>
      <c r="Z7" s="61">
        <v>7.43</v>
      </c>
      <c r="AA7" s="61">
        <v>0.816</v>
      </c>
      <c r="AB7" s="61">
        <v>2</v>
      </c>
      <c r="AC7" s="61">
        <v>18.0982</v>
      </c>
      <c r="AD7" s="61">
        <v>0</v>
      </c>
      <c r="AE7" s="61">
        <v>1.717004</v>
      </c>
      <c r="AF7" s="61">
        <v>0</v>
      </c>
      <c r="AG7" s="61">
        <v>0</v>
      </c>
      <c r="AH7" s="61">
        <v>12.645784</v>
      </c>
      <c r="AI7" s="61">
        <v>1.0909</v>
      </c>
      <c r="AJ7" s="61">
        <v>0</v>
      </c>
      <c r="AK7" s="61">
        <v>0</v>
      </c>
      <c r="AL7" s="61">
        <v>0</v>
      </c>
      <c r="AM7" s="61">
        <v>3</v>
      </c>
      <c r="AN7" s="61">
        <v>0</v>
      </c>
      <c r="AO7" s="61">
        <v>0</v>
      </c>
      <c r="AP7" s="61">
        <v>5.931667</v>
      </c>
      <c r="AQ7" s="61">
        <v>20.8</v>
      </c>
      <c r="AR7" s="61">
        <v>0</v>
      </c>
      <c r="AS7" s="61">
        <v>0</v>
      </c>
      <c r="AT7" s="61">
        <v>17.308177</v>
      </c>
      <c r="AU7" s="61">
        <v>22.529808</v>
      </c>
      <c r="AV7" s="61">
        <v>20.469808</v>
      </c>
      <c r="AW7" s="61">
        <v>0.98</v>
      </c>
      <c r="AX7" s="61">
        <v>0</v>
      </c>
      <c r="AY7" s="61">
        <v>0</v>
      </c>
      <c r="AZ7" s="61">
        <v>1.08</v>
      </c>
      <c r="BA7" s="61">
        <v>0</v>
      </c>
      <c r="BB7" s="61">
        <v>0</v>
      </c>
      <c r="BC7" s="61">
        <v>0</v>
      </c>
      <c r="BD7" s="61">
        <v>0</v>
      </c>
      <c r="BE7" s="61">
        <v>0</v>
      </c>
      <c r="BF7" s="61">
        <v>0</v>
      </c>
      <c r="BG7" s="61">
        <v>0</v>
      </c>
      <c r="BH7" s="61">
        <v>0</v>
      </c>
      <c r="BI7" s="61">
        <v>0</v>
      </c>
      <c r="BJ7" s="61">
        <v>0</v>
      </c>
      <c r="BK7" s="61">
        <v>0</v>
      </c>
      <c r="BL7" s="61">
        <v>0</v>
      </c>
      <c r="BM7" s="61">
        <v>0</v>
      </c>
      <c r="BN7" s="61">
        <v>0</v>
      </c>
      <c r="BO7" s="61">
        <v>0</v>
      </c>
      <c r="BP7" s="61">
        <v>0</v>
      </c>
      <c r="BQ7" s="61">
        <v>0</v>
      </c>
      <c r="BR7" s="61">
        <v>0</v>
      </c>
      <c r="BS7" s="61">
        <v>0</v>
      </c>
      <c r="BT7" s="61">
        <v>0</v>
      </c>
      <c r="BU7" s="61">
        <v>0</v>
      </c>
      <c r="BV7" s="61">
        <v>0</v>
      </c>
      <c r="BW7" s="61">
        <v>0</v>
      </c>
      <c r="BX7" s="61">
        <v>0</v>
      </c>
      <c r="BY7" s="61">
        <v>3.8</v>
      </c>
      <c r="BZ7" s="61">
        <v>0</v>
      </c>
      <c r="CA7" s="61">
        <v>3.8</v>
      </c>
      <c r="CB7" s="61">
        <v>0</v>
      </c>
      <c r="CC7" s="61">
        <v>0</v>
      </c>
      <c r="CD7" s="61">
        <v>0</v>
      </c>
      <c r="CE7" s="61">
        <v>0</v>
      </c>
      <c r="CF7" s="61">
        <v>0</v>
      </c>
      <c r="CG7" s="61">
        <v>0</v>
      </c>
      <c r="CH7" s="61">
        <v>0</v>
      </c>
      <c r="CI7" s="61">
        <v>0</v>
      </c>
      <c r="CJ7" s="61">
        <v>0</v>
      </c>
      <c r="CK7" s="61">
        <v>0</v>
      </c>
      <c r="CL7" s="61">
        <v>0</v>
      </c>
      <c r="CM7" s="61">
        <v>0</v>
      </c>
      <c r="CN7" s="61">
        <v>0</v>
      </c>
      <c r="CO7" s="61">
        <v>0</v>
      </c>
      <c r="CP7" s="61">
        <v>0</v>
      </c>
      <c r="CQ7" s="61">
        <v>0</v>
      </c>
      <c r="CR7" s="61">
        <v>0</v>
      </c>
      <c r="CS7" s="61">
        <v>0</v>
      </c>
      <c r="CT7" s="61">
        <v>0</v>
      </c>
      <c r="CU7" s="61">
        <v>0</v>
      </c>
      <c r="CV7" s="61">
        <v>0</v>
      </c>
      <c r="CW7" s="61">
        <v>0</v>
      </c>
      <c r="CX7" s="61">
        <v>0</v>
      </c>
      <c r="CY7" s="61">
        <v>0</v>
      </c>
      <c r="CZ7" s="61">
        <v>0</v>
      </c>
      <c r="DA7" s="61">
        <v>0</v>
      </c>
      <c r="DB7" s="61">
        <v>0</v>
      </c>
      <c r="DC7" s="61">
        <v>0</v>
      </c>
      <c r="DD7" s="61">
        <v>0</v>
      </c>
      <c r="DE7" s="61">
        <v>0</v>
      </c>
      <c r="DF7" s="61">
        <v>0</v>
      </c>
      <c r="DG7" s="61">
        <v>0</v>
      </c>
      <c r="DH7" s="65">
        <v>0</v>
      </c>
      <c r="DI7" s="65">
        <v>0</v>
      </c>
      <c r="DJ7" s="65">
        <v>0</v>
      </c>
    </row>
    <row r="8" spans="1:114" ht="19.5" customHeight="1">
      <c r="A8" s="50" t="s">
        <v>77</v>
      </c>
      <c r="B8" s="50" t="s">
        <v>77</v>
      </c>
      <c r="C8" s="50" t="s">
        <v>77</v>
      </c>
      <c r="D8" s="42" t="s">
        <v>240</v>
      </c>
      <c r="E8" s="60">
        <f t="shared" si="0"/>
        <v>46.368</v>
      </c>
      <c r="F8" s="61">
        <v>46.368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33.12</v>
      </c>
      <c r="M8" s="61">
        <v>13.248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61">
        <v>0</v>
      </c>
      <c r="BK8" s="61">
        <v>0</v>
      </c>
      <c r="BL8" s="61">
        <v>0</v>
      </c>
      <c r="BM8" s="61">
        <v>0</v>
      </c>
      <c r="BN8" s="61">
        <v>0</v>
      </c>
      <c r="BO8" s="61">
        <v>0</v>
      </c>
      <c r="BP8" s="61">
        <v>0</v>
      </c>
      <c r="BQ8" s="61">
        <v>0</v>
      </c>
      <c r="BR8" s="61">
        <v>0</v>
      </c>
      <c r="BS8" s="61">
        <v>0</v>
      </c>
      <c r="BT8" s="61">
        <v>0</v>
      </c>
      <c r="BU8" s="61">
        <v>0</v>
      </c>
      <c r="BV8" s="61">
        <v>0</v>
      </c>
      <c r="BW8" s="61">
        <v>0</v>
      </c>
      <c r="BX8" s="61">
        <v>0</v>
      </c>
      <c r="BY8" s="61">
        <v>0</v>
      </c>
      <c r="BZ8" s="61">
        <v>0</v>
      </c>
      <c r="CA8" s="61">
        <v>0</v>
      </c>
      <c r="CB8" s="61">
        <v>0</v>
      </c>
      <c r="CC8" s="61">
        <v>0</v>
      </c>
      <c r="CD8" s="61">
        <v>0</v>
      </c>
      <c r="CE8" s="61">
        <v>0</v>
      </c>
      <c r="CF8" s="61">
        <v>0</v>
      </c>
      <c r="CG8" s="61">
        <v>0</v>
      </c>
      <c r="CH8" s="61">
        <v>0</v>
      </c>
      <c r="CI8" s="61">
        <v>0</v>
      </c>
      <c r="CJ8" s="61">
        <v>0</v>
      </c>
      <c r="CK8" s="61">
        <v>0</v>
      </c>
      <c r="CL8" s="61">
        <v>0</v>
      </c>
      <c r="CM8" s="61">
        <v>0</v>
      </c>
      <c r="CN8" s="61">
        <v>0</v>
      </c>
      <c r="CO8" s="61">
        <v>0</v>
      </c>
      <c r="CP8" s="61">
        <v>0</v>
      </c>
      <c r="CQ8" s="61">
        <v>0</v>
      </c>
      <c r="CR8" s="61">
        <v>0</v>
      </c>
      <c r="CS8" s="61">
        <v>0</v>
      </c>
      <c r="CT8" s="61">
        <v>0</v>
      </c>
      <c r="CU8" s="61">
        <v>0</v>
      </c>
      <c r="CV8" s="61">
        <v>0</v>
      </c>
      <c r="CW8" s="61">
        <v>0</v>
      </c>
      <c r="CX8" s="61">
        <v>0</v>
      </c>
      <c r="CY8" s="61">
        <v>0</v>
      </c>
      <c r="CZ8" s="61">
        <v>0</v>
      </c>
      <c r="DA8" s="61">
        <v>0</v>
      </c>
      <c r="DB8" s="61">
        <v>0</v>
      </c>
      <c r="DC8" s="61">
        <v>0</v>
      </c>
      <c r="DD8" s="61">
        <v>0</v>
      </c>
      <c r="DE8" s="61">
        <v>0</v>
      </c>
      <c r="DF8" s="61">
        <v>0</v>
      </c>
      <c r="DG8" s="61">
        <v>0</v>
      </c>
      <c r="DH8" s="65">
        <v>0</v>
      </c>
      <c r="DI8" s="65">
        <v>0</v>
      </c>
      <c r="DJ8" s="65">
        <v>0</v>
      </c>
    </row>
    <row r="9" spans="1:114" ht="19.5" customHeight="1">
      <c r="A9" s="50" t="s">
        <v>77</v>
      </c>
      <c r="B9" s="50" t="s">
        <v>77</v>
      </c>
      <c r="C9" s="50" t="s">
        <v>77</v>
      </c>
      <c r="D9" s="42" t="s">
        <v>241</v>
      </c>
      <c r="E9" s="60">
        <f t="shared" si="0"/>
        <v>46.368</v>
      </c>
      <c r="F9" s="61">
        <v>46.368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33.12</v>
      </c>
      <c r="M9" s="61">
        <v>13.248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61">
        <v>0</v>
      </c>
      <c r="BK9" s="61">
        <v>0</v>
      </c>
      <c r="BL9" s="61">
        <v>0</v>
      </c>
      <c r="BM9" s="61">
        <v>0</v>
      </c>
      <c r="BN9" s="61">
        <v>0</v>
      </c>
      <c r="BO9" s="61">
        <v>0</v>
      </c>
      <c r="BP9" s="61">
        <v>0</v>
      </c>
      <c r="BQ9" s="61">
        <v>0</v>
      </c>
      <c r="BR9" s="61">
        <v>0</v>
      </c>
      <c r="BS9" s="61">
        <v>0</v>
      </c>
      <c r="BT9" s="61">
        <v>0</v>
      </c>
      <c r="BU9" s="61">
        <v>0</v>
      </c>
      <c r="BV9" s="61">
        <v>0</v>
      </c>
      <c r="BW9" s="61">
        <v>0</v>
      </c>
      <c r="BX9" s="61">
        <v>0</v>
      </c>
      <c r="BY9" s="61">
        <v>0</v>
      </c>
      <c r="BZ9" s="61">
        <v>0</v>
      </c>
      <c r="CA9" s="61">
        <v>0</v>
      </c>
      <c r="CB9" s="61">
        <v>0</v>
      </c>
      <c r="CC9" s="61">
        <v>0</v>
      </c>
      <c r="CD9" s="61">
        <v>0</v>
      </c>
      <c r="CE9" s="61">
        <v>0</v>
      </c>
      <c r="CF9" s="61">
        <v>0</v>
      </c>
      <c r="CG9" s="61">
        <v>0</v>
      </c>
      <c r="CH9" s="61">
        <v>0</v>
      </c>
      <c r="CI9" s="61">
        <v>0</v>
      </c>
      <c r="CJ9" s="61">
        <v>0</v>
      </c>
      <c r="CK9" s="61">
        <v>0</v>
      </c>
      <c r="CL9" s="61">
        <v>0</v>
      </c>
      <c r="CM9" s="61">
        <v>0</v>
      </c>
      <c r="CN9" s="61">
        <v>0</v>
      </c>
      <c r="CO9" s="61">
        <v>0</v>
      </c>
      <c r="CP9" s="61">
        <v>0</v>
      </c>
      <c r="CQ9" s="61">
        <v>0</v>
      </c>
      <c r="CR9" s="61">
        <v>0</v>
      </c>
      <c r="CS9" s="61">
        <v>0</v>
      </c>
      <c r="CT9" s="61">
        <v>0</v>
      </c>
      <c r="CU9" s="61">
        <v>0</v>
      </c>
      <c r="CV9" s="61">
        <v>0</v>
      </c>
      <c r="CW9" s="61">
        <v>0</v>
      </c>
      <c r="CX9" s="61">
        <v>0</v>
      </c>
      <c r="CY9" s="61">
        <v>0</v>
      </c>
      <c r="CZ9" s="61">
        <v>0</v>
      </c>
      <c r="DA9" s="61">
        <v>0</v>
      </c>
      <c r="DB9" s="61">
        <v>0</v>
      </c>
      <c r="DC9" s="61">
        <v>0</v>
      </c>
      <c r="DD9" s="61">
        <v>0</v>
      </c>
      <c r="DE9" s="61">
        <v>0</v>
      </c>
      <c r="DF9" s="61">
        <v>0</v>
      </c>
      <c r="DG9" s="61">
        <v>0</v>
      </c>
      <c r="DH9" s="65">
        <v>0</v>
      </c>
      <c r="DI9" s="65">
        <v>0</v>
      </c>
      <c r="DJ9" s="65">
        <v>0</v>
      </c>
    </row>
    <row r="10" spans="1:114" ht="19.5" customHeight="1">
      <c r="A10" s="50" t="s">
        <v>78</v>
      </c>
      <c r="B10" s="50" t="s">
        <v>79</v>
      </c>
      <c r="C10" s="50" t="s">
        <v>79</v>
      </c>
      <c r="D10" s="42" t="s">
        <v>242</v>
      </c>
      <c r="E10" s="60">
        <f t="shared" si="0"/>
        <v>33.12</v>
      </c>
      <c r="F10" s="61">
        <v>33.12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33.12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0</v>
      </c>
      <c r="BU10" s="61">
        <v>0</v>
      </c>
      <c r="BV10" s="61">
        <v>0</v>
      </c>
      <c r="BW10" s="61">
        <v>0</v>
      </c>
      <c r="BX10" s="61">
        <v>0</v>
      </c>
      <c r="BY10" s="61">
        <v>0</v>
      </c>
      <c r="BZ10" s="61">
        <v>0</v>
      </c>
      <c r="CA10" s="61">
        <v>0</v>
      </c>
      <c r="CB10" s="61">
        <v>0</v>
      </c>
      <c r="CC10" s="61">
        <v>0</v>
      </c>
      <c r="CD10" s="61">
        <v>0</v>
      </c>
      <c r="CE10" s="61">
        <v>0</v>
      </c>
      <c r="CF10" s="61">
        <v>0</v>
      </c>
      <c r="CG10" s="61">
        <v>0</v>
      </c>
      <c r="CH10" s="61">
        <v>0</v>
      </c>
      <c r="CI10" s="61">
        <v>0</v>
      </c>
      <c r="CJ10" s="61">
        <v>0</v>
      </c>
      <c r="CK10" s="61">
        <v>0</v>
      </c>
      <c r="CL10" s="61">
        <v>0</v>
      </c>
      <c r="CM10" s="61">
        <v>0</v>
      </c>
      <c r="CN10" s="61">
        <v>0</v>
      </c>
      <c r="CO10" s="61">
        <v>0</v>
      </c>
      <c r="CP10" s="61">
        <v>0</v>
      </c>
      <c r="CQ10" s="61">
        <v>0</v>
      </c>
      <c r="CR10" s="61">
        <v>0</v>
      </c>
      <c r="CS10" s="61">
        <v>0</v>
      </c>
      <c r="CT10" s="61">
        <v>0</v>
      </c>
      <c r="CU10" s="61">
        <v>0</v>
      </c>
      <c r="CV10" s="61">
        <v>0</v>
      </c>
      <c r="CW10" s="61">
        <v>0</v>
      </c>
      <c r="CX10" s="61">
        <v>0</v>
      </c>
      <c r="CY10" s="61">
        <v>0</v>
      </c>
      <c r="CZ10" s="61">
        <v>0</v>
      </c>
      <c r="DA10" s="61">
        <v>0</v>
      </c>
      <c r="DB10" s="61">
        <v>0</v>
      </c>
      <c r="DC10" s="61">
        <v>0</v>
      </c>
      <c r="DD10" s="61">
        <v>0</v>
      </c>
      <c r="DE10" s="61">
        <v>0</v>
      </c>
      <c r="DF10" s="61">
        <v>0</v>
      </c>
      <c r="DG10" s="61">
        <v>0</v>
      </c>
      <c r="DH10" s="65">
        <v>0</v>
      </c>
      <c r="DI10" s="65">
        <v>0</v>
      </c>
      <c r="DJ10" s="65">
        <v>0</v>
      </c>
    </row>
    <row r="11" spans="1:114" ht="19.5" customHeight="1">
      <c r="A11" s="50" t="s">
        <v>78</v>
      </c>
      <c r="B11" s="50" t="s">
        <v>79</v>
      </c>
      <c r="C11" s="50" t="s">
        <v>82</v>
      </c>
      <c r="D11" s="42" t="s">
        <v>243</v>
      </c>
      <c r="E11" s="60">
        <f t="shared" si="0"/>
        <v>13.248</v>
      </c>
      <c r="F11" s="61">
        <v>13.248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13.248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1">
        <v>0</v>
      </c>
      <c r="CC11" s="61">
        <v>0</v>
      </c>
      <c r="CD11" s="61">
        <v>0</v>
      </c>
      <c r="CE11" s="61">
        <v>0</v>
      </c>
      <c r="CF11" s="61">
        <v>0</v>
      </c>
      <c r="CG11" s="61">
        <v>0</v>
      </c>
      <c r="CH11" s="61">
        <v>0</v>
      </c>
      <c r="CI11" s="61">
        <v>0</v>
      </c>
      <c r="CJ11" s="61">
        <v>0</v>
      </c>
      <c r="CK11" s="61">
        <v>0</v>
      </c>
      <c r="CL11" s="61">
        <v>0</v>
      </c>
      <c r="CM11" s="61">
        <v>0</v>
      </c>
      <c r="CN11" s="61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1">
        <v>0</v>
      </c>
      <c r="CU11" s="61">
        <v>0</v>
      </c>
      <c r="CV11" s="61">
        <v>0</v>
      </c>
      <c r="CW11" s="61">
        <v>0</v>
      </c>
      <c r="CX11" s="61">
        <v>0</v>
      </c>
      <c r="CY11" s="61">
        <v>0</v>
      </c>
      <c r="CZ11" s="61">
        <v>0</v>
      </c>
      <c r="DA11" s="61">
        <v>0</v>
      </c>
      <c r="DB11" s="61">
        <v>0</v>
      </c>
      <c r="DC11" s="61">
        <v>0</v>
      </c>
      <c r="DD11" s="61">
        <v>0</v>
      </c>
      <c r="DE11" s="61">
        <v>0</v>
      </c>
      <c r="DF11" s="61">
        <v>0</v>
      </c>
      <c r="DG11" s="61">
        <v>0</v>
      </c>
      <c r="DH11" s="65">
        <v>0</v>
      </c>
      <c r="DI11" s="65">
        <v>0</v>
      </c>
      <c r="DJ11" s="65">
        <v>0</v>
      </c>
    </row>
    <row r="12" spans="1:114" ht="19.5" customHeight="1">
      <c r="A12" s="50" t="s">
        <v>77</v>
      </c>
      <c r="B12" s="50" t="s">
        <v>77</v>
      </c>
      <c r="C12" s="50" t="s">
        <v>77</v>
      </c>
      <c r="D12" s="42" t="s">
        <v>244</v>
      </c>
      <c r="E12" s="60">
        <f t="shared" si="0"/>
        <v>15.090892</v>
      </c>
      <c r="F12" s="61">
        <v>15.090892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12.593932</v>
      </c>
      <c r="O12" s="61">
        <v>2.49696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1">
        <v>0</v>
      </c>
      <c r="CO12" s="61">
        <v>0</v>
      </c>
      <c r="CP12" s="61">
        <v>0</v>
      </c>
      <c r="CQ12" s="61">
        <v>0</v>
      </c>
      <c r="CR12" s="61">
        <v>0</v>
      </c>
      <c r="CS12" s="61">
        <v>0</v>
      </c>
      <c r="CT12" s="61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1">
        <v>0</v>
      </c>
      <c r="DA12" s="61">
        <v>0</v>
      </c>
      <c r="DB12" s="61">
        <v>0</v>
      </c>
      <c r="DC12" s="61">
        <v>0</v>
      </c>
      <c r="DD12" s="61">
        <v>0</v>
      </c>
      <c r="DE12" s="61">
        <v>0</v>
      </c>
      <c r="DF12" s="61">
        <v>0</v>
      </c>
      <c r="DG12" s="61">
        <v>0</v>
      </c>
      <c r="DH12" s="65">
        <v>0</v>
      </c>
      <c r="DI12" s="65">
        <v>0</v>
      </c>
      <c r="DJ12" s="65">
        <v>0</v>
      </c>
    </row>
    <row r="13" spans="1:114" ht="19.5" customHeight="1">
      <c r="A13" s="50" t="s">
        <v>77</v>
      </c>
      <c r="B13" s="50" t="s">
        <v>77</v>
      </c>
      <c r="C13" s="50" t="s">
        <v>77</v>
      </c>
      <c r="D13" s="42" t="s">
        <v>245</v>
      </c>
      <c r="E13" s="60">
        <f t="shared" si="0"/>
        <v>15.090892</v>
      </c>
      <c r="F13" s="61">
        <v>15.090892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12.593932</v>
      </c>
      <c r="O13" s="61">
        <v>2.49696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0</v>
      </c>
      <c r="BZ13" s="61">
        <v>0</v>
      </c>
      <c r="CA13" s="61">
        <v>0</v>
      </c>
      <c r="CB13" s="61">
        <v>0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0</v>
      </c>
      <c r="CI13" s="61">
        <v>0</v>
      </c>
      <c r="CJ13" s="61">
        <v>0</v>
      </c>
      <c r="CK13" s="61">
        <v>0</v>
      </c>
      <c r="CL13" s="61">
        <v>0</v>
      </c>
      <c r="CM13" s="61">
        <v>0</v>
      </c>
      <c r="CN13" s="61">
        <v>0</v>
      </c>
      <c r="CO13" s="61">
        <v>0</v>
      </c>
      <c r="CP13" s="61">
        <v>0</v>
      </c>
      <c r="CQ13" s="61">
        <v>0</v>
      </c>
      <c r="CR13" s="61">
        <v>0</v>
      </c>
      <c r="CS13" s="61">
        <v>0</v>
      </c>
      <c r="CT13" s="61">
        <v>0</v>
      </c>
      <c r="CU13" s="61">
        <v>0</v>
      </c>
      <c r="CV13" s="61">
        <v>0</v>
      </c>
      <c r="CW13" s="61">
        <v>0</v>
      </c>
      <c r="CX13" s="61">
        <v>0</v>
      </c>
      <c r="CY13" s="61">
        <v>0</v>
      </c>
      <c r="CZ13" s="61">
        <v>0</v>
      </c>
      <c r="DA13" s="61">
        <v>0</v>
      </c>
      <c r="DB13" s="61">
        <v>0</v>
      </c>
      <c r="DC13" s="61">
        <v>0</v>
      </c>
      <c r="DD13" s="61">
        <v>0</v>
      </c>
      <c r="DE13" s="61">
        <v>0</v>
      </c>
      <c r="DF13" s="61">
        <v>0</v>
      </c>
      <c r="DG13" s="61">
        <v>0</v>
      </c>
      <c r="DH13" s="65">
        <v>0</v>
      </c>
      <c r="DI13" s="65">
        <v>0</v>
      </c>
      <c r="DJ13" s="65">
        <v>0</v>
      </c>
    </row>
    <row r="14" spans="1:114" ht="19.5" customHeight="1">
      <c r="A14" s="50" t="s">
        <v>84</v>
      </c>
      <c r="B14" s="50" t="s">
        <v>85</v>
      </c>
      <c r="C14" s="50" t="s">
        <v>86</v>
      </c>
      <c r="D14" s="42" t="s">
        <v>246</v>
      </c>
      <c r="E14" s="60">
        <f t="shared" si="0"/>
        <v>12.593932</v>
      </c>
      <c r="F14" s="61">
        <v>12.593932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12.593932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0</v>
      </c>
      <c r="BP14" s="61">
        <v>0</v>
      </c>
      <c r="BQ14" s="61">
        <v>0</v>
      </c>
      <c r="BR14" s="61">
        <v>0</v>
      </c>
      <c r="BS14" s="61">
        <v>0</v>
      </c>
      <c r="BT14" s="61">
        <v>0</v>
      </c>
      <c r="BU14" s="61">
        <v>0</v>
      </c>
      <c r="BV14" s="61">
        <v>0</v>
      </c>
      <c r="BW14" s="61">
        <v>0</v>
      </c>
      <c r="BX14" s="61">
        <v>0</v>
      </c>
      <c r="BY14" s="61">
        <v>0</v>
      </c>
      <c r="BZ14" s="61">
        <v>0</v>
      </c>
      <c r="CA14" s="61">
        <v>0</v>
      </c>
      <c r="CB14" s="61">
        <v>0</v>
      </c>
      <c r="CC14" s="61">
        <v>0</v>
      </c>
      <c r="CD14" s="61">
        <v>0</v>
      </c>
      <c r="CE14" s="61">
        <v>0</v>
      </c>
      <c r="CF14" s="61">
        <v>0</v>
      </c>
      <c r="CG14" s="61">
        <v>0</v>
      </c>
      <c r="CH14" s="61">
        <v>0</v>
      </c>
      <c r="CI14" s="61">
        <v>0</v>
      </c>
      <c r="CJ14" s="61">
        <v>0</v>
      </c>
      <c r="CK14" s="61">
        <v>0</v>
      </c>
      <c r="CL14" s="61">
        <v>0</v>
      </c>
      <c r="CM14" s="61">
        <v>0</v>
      </c>
      <c r="CN14" s="61">
        <v>0</v>
      </c>
      <c r="CO14" s="61">
        <v>0</v>
      </c>
      <c r="CP14" s="61">
        <v>0</v>
      </c>
      <c r="CQ14" s="61">
        <v>0</v>
      </c>
      <c r="CR14" s="61">
        <v>0</v>
      </c>
      <c r="CS14" s="61">
        <v>0</v>
      </c>
      <c r="CT14" s="61">
        <v>0</v>
      </c>
      <c r="CU14" s="61">
        <v>0</v>
      </c>
      <c r="CV14" s="61">
        <v>0</v>
      </c>
      <c r="CW14" s="61">
        <v>0</v>
      </c>
      <c r="CX14" s="61">
        <v>0</v>
      </c>
      <c r="CY14" s="61">
        <v>0</v>
      </c>
      <c r="CZ14" s="61">
        <v>0</v>
      </c>
      <c r="DA14" s="61">
        <v>0</v>
      </c>
      <c r="DB14" s="61">
        <v>0</v>
      </c>
      <c r="DC14" s="61">
        <v>0</v>
      </c>
      <c r="DD14" s="61">
        <v>0</v>
      </c>
      <c r="DE14" s="61">
        <v>0</v>
      </c>
      <c r="DF14" s="61">
        <v>0</v>
      </c>
      <c r="DG14" s="61">
        <v>0</v>
      </c>
      <c r="DH14" s="65">
        <v>0</v>
      </c>
      <c r="DI14" s="65">
        <v>0</v>
      </c>
      <c r="DJ14" s="65">
        <v>0</v>
      </c>
    </row>
    <row r="15" spans="1:114" ht="19.5" customHeight="1">
      <c r="A15" s="50" t="s">
        <v>84</v>
      </c>
      <c r="B15" s="50" t="s">
        <v>85</v>
      </c>
      <c r="C15" s="50" t="s">
        <v>88</v>
      </c>
      <c r="D15" s="42" t="s">
        <v>247</v>
      </c>
      <c r="E15" s="60">
        <f t="shared" si="0"/>
        <v>2.49696</v>
      </c>
      <c r="F15" s="61">
        <v>2.49696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2.49696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0</v>
      </c>
      <c r="CI15" s="61">
        <v>0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61">
        <v>0</v>
      </c>
      <c r="CP15" s="61">
        <v>0</v>
      </c>
      <c r="CQ15" s="61">
        <v>0</v>
      </c>
      <c r="CR15" s="61">
        <v>0</v>
      </c>
      <c r="CS15" s="61">
        <v>0</v>
      </c>
      <c r="CT15" s="61">
        <v>0</v>
      </c>
      <c r="CU15" s="61">
        <v>0</v>
      </c>
      <c r="CV15" s="61">
        <v>0</v>
      </c>
      <c r="CW15" s="61">
        <v>0</v>
      </c>
      <c r="CX15" s="61">
        <v>0</v>
      </c>
      <c r="CY15" s="61">
        <v>0</v>
      </c>
      <c r="CZ15" s="61">
        <v>0</v>
      </c>
      <c r="DA15" s="61">
        <v>0</v>
      </c>
      <c r="DB15" s="61">
        <v>0</v>
      </c>
      <c r="DC15" s="61">
        <v>0</v>
      </c>
      <c r="DD15" s="61">
        <v>0</v>
      </c>
      <c r="DE15" s="61">
        <v>0</v>
      </c>
      <c r="DF15" s="61">
        <v>0</v>
      </c>
      <c r="DG15" s="61">
        <v>0</v>
      </c>
      <c r="DH15" s="65">
        <v>0</v>
      </c>
      <c r="DI15" s="65">
        <v>0</v>
      </c>
      <c r="DJ15" s="65">
        <v>0</v>
      </c>
    </row>
    <row r="16" spans="1:114" ht="19.5" customHeight="1">
      <c r="A16" s="50" t="s">
        <v>77</v>
      </c>
      <c r="B16" s="50" t="s">
        <v>77</v>
      </c>
      <c r="C16" s="50" t="s">
        <v>77</v>
      </c>
      <c r="D16" s="42" t="s">
        <v>248</v>
      </c>
      <c r="E16" s="60">
        <f t="shared" si="0"/>
        <v>332.328242</v>
      </c>
      <c r="F16" s="61">
        <v>212.508702</v>
      </c>
      <c r="G16" s="61">
        <v>74.86668</v>
      </c>
      <c r="H16" s="61">
        <v>123.791016</v>
      </c>
      <c r="I16" s="61">
        <v>5.9418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1.909206</v>
      </c>
      <c r="Q16" s="61">
        <v>0</v>
      </c>
      <c r="R16" s="61">
        <v>0</v>
      </c>
      <c r="S16" s="61">
        <v>6</v>
      </c>
      <c r="T16" s="61">
        <v>93.489732</v>
      </c>
      <c r="U16" s="61">
        <v>2.04</v>
      </c>
      <c r="V16" s="61">
        <v>0</v>
      </c>
      <c r="W16" s="61">
        <v>0</v>
      </c>
      <c r="X16" s="61">
        <v>0</v>
      </c>
      <c r="Y16" s="61">
        <v>0.612</v>
      </c>
      <c r="Z16" s="61">
        <v>7.43</v>
      </c>
      <c r="AA16" s="61">
        <v>0.816</v>
      </c>
      <c r="AB16" s="61">
        <v>2</v>
      </c>
      <c r="AC16" s="61">
        <v>18.0982</v>
      </c>
      <c r="AD16" s="61">
        <v>0</v>
      </c>
      <c r="AE16" s="61">
        <v>1.717004</v>
      </c>
      <c r="AF16" s="61">
        <v>0</v>
      </c>
      <c r="AG16" s="61">
        <v>0</v>
      </c>
      <c r="AH16" s="61">
        <v>12.645784</v>
      </c>
      <c r="AI16" s="61">
        <v>1.0909</v>
      </c>
      <c r="AJ16" s="61">
        <v>0</v>
      </c>
      <c r="AK16" s="61">
        <v>0</v>
      </c>
      <c r="AL16" s="61">
        <v>0</v>
      </c>
      <c r="AM16" s="61">
        <v>3</v>
      </c>
      <c r="AN16" s="61">
        <v>0</v>
      </c>
      <c r="AO16" s="61">
        <v>0</v>
      </c>
      <c r="AP16" s="61">
        <v>5.931667</v>
      </c>
      <c r="AQ16" s="61">
        <v>20.8</v>
      </c>
      <c r="AR16" s="61">
        <v>0</v>
      </c>
      <c r="AS16" s="61">
        <v>0</v>
      </c>
      <c r="AT16" s="61">
        <v>17.308177</v>
      </c>
      <c r="AU16" s="61">
        <v>22.529808</v>
      </c>
      <c r="AV16" s="61">
        <v>20.469808</v>
      </c>
      <c r="AW16" s="61">
        <v>0.98</v>
      </c>
      <c r="AX16" s="61">
        <v>0</v>
      </c>
      <c r="AY16" s="61">
        <v>0</v>
      </c>
      <c r="AZ16" s="61">
        <v>1.08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61">
        <v>0</v>
      </c>
      <c r="BK16" s="61">
        <v>0</v>
      </c>
      <c r="BL16" s="61">
        <v>0</v>
      </c>
      <c r="BM16" s="61">
        <v>0</v>
      </c>
      <c r="BN16" s="61">
        <v>0</v>
      </c>
      <c r="BO16" s="61">
        <v>0</v>
      </c>
      <c r="BP16" s="61">
        <v>0</v>
      </c>
      <c r="BQ16" s="61">
        <v>0</v>
      </c>
      <c r="BR16" s="61">
        <v>0</v>
      </c>
      <c r="BS16" s="61">
        <v>0</v>
      </c>
      <c r="BT16" s="61">
        <v>0</v>
      </c>
      <c r="BU16" s="61">
        <v>0</v>
      </c>
      <c r="BV16" s="61">
        <v>0</v>
      </c>
      <c r="BW16" s="61">
        <v>0</v>
      </c>
      <c r="BX16" s="61">
        <v>0</v>
      </c>
      <c r="BY16" s="61">
        <v>3.8</v>
      </c>
      <c r="BZ16" s="61">
        <v>0</v>
      </c>
      <c r="CA16" s="61">
        <v>3.8</v>
      </c>
      <c r="CB16" s="61">
        <v>0</v>
      </c>
      <c r="CC16" s="61">
        <v>0</v>
      </c>
      <c r="CD16" s="61">
        <v>0</v>
      </c>
      <c r="CE16" s="61">
        <v>0</v>
      </c>
      <c r="CF16" s="61">
        <v>0</v>
      </c>
      <c r="CG16" s="61">
        <v>0</v>
      </c>
      <c r="CH16" s="61">
        <v>0</v>
      </c>
      <c r="CI16" s="61">
        <v>0</v>
      </c>
      <c r="CJ16" s="61">
        <v>0</v>
      </c>
      <c r="CK16" s="61">
        <v>0</v>
      </c>
      <c r="CL16" s="61">
        <v>0</v>
      </c>
      <c r="CM16" s="61">
        <v>0</v>
      </c>
      <c r="CN16" s="61">
        <v>0</v>
      </c>
      <c r="CO16" s="61">
        <v>0</v>
      </c>
      <c r="CP16" s="61">
        <v>0</v>
      </c>
      <c r="CQ16" s="61">
        <v>0</v>
      </c>
      <c r="CR16" s="61">
        <v>0</v>
      </c>
      <c r="CS16" s="61">
        <v>0</v>
      </c>
      <c r="CT16" s="61">
        <v>0</v>
      </c>
      <c r="CU16" s="61">
        <v>0</v>
      </c>
      <c r="CV16" s="61">
        <v>0</v>
      </c>
      <c r="CW16" s="61">
        <v>0</v>
      </c>
      <c r="CX16" s="61">
        <v>0</v>
      </c>
      <c r="CY16" s="61">
        <v>0</v>
      </c>
      <c r="CZ16" s="61">
        <v>0</v>
      </c>
      <c r="DA16" s="61">
        <v>0</v>
      </c>
      <c r="DB16" s="61">
        <v>0</v>
      </c>
      <c r="DC16" s="61">
        <v>0</v>
      </c>
      <c r="DD16" s="61">
        <v>0</v>
      </c>
      <c r="DE16" s="61">
        <v>0</v>
      </c>
      <c r="DF16" s="61">
        <v>0</v>
      </c>
      <c r="DG16" s="61">
        <v>0</v>
      </c>
      <c r="DH16" s="65">
        <v>0</v>
      </c>
      <c r="DI16" s="65">
        <v>0</v>
      </c>
      <c r="DJ16" s="65">
        <v>0</v>
      </c>
    </row>
    <row r="17" spans="1:114" ht="19.5" customHeight="1">
      <c r="A17" s="50" t="s">
        <v>77</v>
      </c>
      <c r="B17" s="50" t="s">
        <v>77</v>
      </c>
      <c r="C17" s="50" t="s">
        <v>77</v>
      </c>
      <c r="D17" s="42" t="s">
        <v>249</v>
      </c>
      <c r="E17" s="60">
        <f t="shared" si="0"/>
        <v>332.328242</v>
      </c>
      <c r="F17" s="61">
        <v>212.508702</v>
      </c>
      <c r="G17" s="61">
        <v>74.86668</v>
      </c>
      <c r="H17" s="61">
        <v>123.791016</v>
      </c>
      <c r="I17" s="61">
        <v>5.9418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1.909206</v>
      </c>
      <c r="Q17" s="61">
        <v>0</v>
      </c>
      <c r="R17" s="61">
        <v>0</v>
      </c>
      <c r="S17" s="61">
        <v>6</v>
      </c>
      <c r="T17" s="61">
        <v>93.489732</v>
      </c>
      <c r="U17" s="61">
        <v>2.04</v>
      </c>
      <c r="V17" s="61">
        <v>0</v>
      </c>
      <c r="W17" s="61">
        <v>0</v>
      </c>
      <c r="X17" s="61">
        <v>0</v>
      </c>
      <c r="Y17" s="61">
        <v>0.612</v>
      </c>
      <c r="Z17" s="61">
        <v>7.43</v>
      </c>
      <c r="AA17" s="61">
        <v>0.816</v>
      </c>
      <c r="AB17" s="61">
        <v>2</v>
      </c>
      <c r="AC17" s="61">
        <v>18.0982</v>
      </c>
      <c r="AD17" s="61">
        <v>0</v>
      </c>
      <c r="AE17" s="61">
        <v>1.717004</v>
      </c>
      <c r="AF17" s="61">
        <v>0</v>
      </c>
      <c r="AG17" s="61">
        <v>0</v>
      </c>
      <c r="AH17" s="61">
        <v>12.645784</v>
      </c>
      <c r="AI17" s="61">
        <v>1.0909</v>
      </c>
      <c r="AJ17" s="61">
        <v>0</v>
      </c>
      <c r="AK17" s="61">
        <v>0</v>
      </c>
      <c r="AL17" s="61">
        <v>0</v>
      </c>
      <c r="AM17" s="61">
        <v>3</v>
      </c>
      <c r="AN17" s="61">
        <v>0</v>
      </c>
      <c r="AO17" s="61">
        <v>0</v>
      </c>
      <c r="AP17" s="61">
        <v>5.931667</v>
      </c>
      <c r="AQ17" s="61">
        <v>20.8</v>
      </c>
      <c r="AR17" s="61">
        <v>0</v>
      </c>
      <c r="AS17" s="61">
        <v>0</v>
      </c>
      <c r="AT17" s="61">
        <v>17.308177</v>
      </c>
      <c r="AU17" s="61">
        <v>22.529808</v>
      </c>
      <c r="AV17" s="61">
        <v>20.469808</v>
      </c>
      <c r="AW17" s="61">
        <v>0.98</v>
      </c>
      <c r="AX17" s="61">
        <v>0</v>
      </c>
      <c r="AY17" s="61">
        <v>0</v>
      </c>
      <c r="AZ17" s="61">
        <v>1.08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0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0</v>
      </c>
      <c r="BO17" s="61">
        <v>0</v>
      </c>
      <c r="BP17" s="61">
        <v>0</v>
      </c>
      <c r="BQ17" s="61">
        <v>0</v>
      </c>
      <c r="BR17" s="61">
        <v>0</v>
      </c>
      <c r="BS17" s="61">
        <v>0</v>
      </c>
      <c r="BT17" s="61">
        <v>0</v>
      </c>
      <c r="BU17" s="61">
        <v>0</v>
      </c>
      <c r="BV17" s="61">
        <v>0</v>
      </c>
      <c r="BW17" s="61">
        <v>0</v>
      </c>
      <c r="BX17" s="61">
        <v>0</v>
      </c>
      <c r="BY17" s="61">
        <v>3.8</v>
      </c>
      <c r="BZ17" s="61">
        <v>0</v>
      </c>
      <c r="CA17" s="61">
        <v>3.8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0</v>
      </c>
      <c r="CH17" s="61">
        <v>0</v>
      </c>
      <c r="CI17" s="61">
        <v>0</v>
      </c>
      <c r="CJ17" s="61">
        <v>0</v>
      </c>
      <c r="CK17" s="61">
        <v>0</v>
      </c>
      <c r="CL17" s="61">
        <v>0</v>
      </c>
      <c r="CM17" s="61">
        <v>0</v>
      </c>
      <c r="CN17" s="61">
        <v>0</v>
      </c>
      <c r="CO17" s="61">
        <v>0</v>
      </c>
      <c r="CP17" s="61">
        <v>0</v>
      </c>
      <c r="CQ17" s="61">
        <v>0</v>
      </c>
      <c r="CR17" s="61">
        <v>0</v>
      </c>
      <c r="CS17" s="61">
        <v>0</v>
      </c>
      <c r="CT17" s="61">
        <v>0</v>
      </c>
      <c r="CU17" s="61">
        <v>0</v>
      </c>
      <c r="CV17" s="61">
        <v>0</v>
      </c>
      <c r="CW17" s="61">
        <v>0</v>
      </c>
      <c r="CX17" s="61">
        <v>0</v>
      </c>
      <c r="CY17" s="61">
        <v>0</v>
      </c>
      <c r="CZ17" s="61">
        <v>0</v>
      </c>
      <c r="DA17" s="61">
        <v>0</v>
      </c>
      <c r="DB17" s="61">
        <v>0</v>
      </c>
      <c r="DC17" s="61">
        <v>0</v>
      </c>
      <c r="DD17" s="61">
        <v>0</v>
      </c>
      <c r="DE17" s="61">
        <v>0</v>
      </c>
      <c r="DF17" s="61">
        <v>0</v>
      </c>
      <c r="DG17" s="61">
        <v>0</v>
      </c>
      <c r="DH17" s="65">
        <v>0</v>
      </c>
      <c r="DI17" s="65">
        <v>0</v>
      </c>
      <c r="DJ17" s="65">
        <v>0</v>
      </c>
    </row>
    <row r="18" spans="1:114" ht="19.5" customHeight="1">
      <c r="A18" s="50" t="s">
        <v>90</v>
      </c>
      <c r="B18" s="50" t="s">
        <v>91</v>
      </c>
      <c r="C18" s="50" t="s">
        <v>86</v>
      </c>
      <c r="D18" s="42" t="s">
        <v>250</v>
      </c>
      <c r="E18" s="60">
        <f t="shared" si="0"/>
        <v>332.328242</v>
      </c>
      <c r="F18" s="61">
        <v>212.508702</v>
      </c>
      <c r="G18" s="61">
        <v>74.86668</v>
      </c>
      <c r="H18" s="61">
        <v>123.791016</v>
      </c>
      <c r="I18" s="61">
        <v>5.9418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1.909206</v>
      </c>
      <c r="Q18" s="61">
        <v>0</v>
      </c>
      <c r="R18" s="61">
        <v>0</v>
      </c>
      <c r="S18" s="61">
        <v>6</v>
      </c>
      <c r="T18" s="61">
        <v>93.489732</v>
      </c>
      <c r="U18" s="61">
        <v>2.04</v>
      </c>
      <c r="V18" s="61">
        <v>0</v>
      </c>
      <c r="W18" s="61">
        <v>0</v>
      </c>
      <c r="X18" s="61">
        <v>0</v>
      </c>
      <c r="Y18" s="61">
        <v>0.612</v>
      </c>
      <c r="Z18" s="61">
        <v>7.43</v>
      </c>
      <c r="AA18" s="61">
        <v>0.816</v>
      </c>
      <c r="AB18" s="61">
        <v>2</v>
      </c>
      <c r="AC18" s="61">
        <v>18.0982</v>
      </c>
      <c r="AD18" s="61">
        <v>0</v>
      </c>
      <c r="AE18" s="61">
        <v>1.717004</v>
      </c>
      <c r="AF18" s="61">
        <v>0</v>
      </c>
      <c r="AG18" s="61">
        <v>0</v>
      </c>
      <c r="AH18" s="61">
        <v>12.645784</v>
      </c>
      <c r="AI18" s="61">
        <v>1.0909</v>
      </c>
      <c r="AJ18" s="61">
        <v>0</v>
      </c>
      <c r="AK18" s="61">
        <v>0</v>
      </c>
      <c r="AL18" s="61">
        <v>0</v>
      </c>
      <c r="AM18" s="61">
        <v>3</v>
      </c>
      <c r="AN18" s="61">
        <v>0</v>
      </c>
      <c r="AO18" s="61">
        <v>0</v>
      </c>
      <c r="AP18" s="61">
        <v>5.931667</v>
      </c>
      <c r="AQ18" s="61">
        <v>20.8</v>
      </c>
      <c r="AR18" s="61">
        <v>0</v>
      </c>
      <c r="AS18" s="61">
        <v>0</v>
      </c>
      <c r="AT18" s="61">
        <v>17.308177</v>
      </c>
      <c r="AU18" s="61">
        <v>22.529808</v>
      </c>
      <c r="AV18" s="61">
        <v>20.469808</v>
      </c>
      <c r="AW18" s="61">
        <v>0.98</v>
      </c>
      <c r="AX18" s="61">
        <v>0</v>
      </c>
      <c r="AY18" s="61">
        <v>0</v>
      </c>
      <c r="AZ18" s="61">
        <v>1.08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0</v>
      </c>
      <c r="BY18" s="61">
        <v>3.8</v>
      </c>
      <c r="BZ18" s="61">
        <v>0</v>
      </c>
      <c r="CA18" s="61">
        <v>3.8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0</v>
      </c>
      <c r="CH18" s="61">
        <v>0</v>
      </c>
      <c r="CI18" s="61">
        <v>0</v>
      </c>
      <c r="CJ18" s="61">
        <v>0</v>
      </c>
      <c r="CK18" s="61">
        <v>0</v>
      </c>
      <c r="CL18" s="61">
        <v>0</v>
      </c>
      <c r="CM18" s="61">
        <v>0</v>
      </c>
      <c r="CN18" s="61">
        <v>0</v>
      </c>
      <c r="CO18" s="61">
        <v>0</v>
      </c>
      <c r="CP18" s="61">
        <v>0</v>
      </c>
      <c r="CQ18" s="61">
        <v>0</v>
      </c>
      <c r="CR18" s="61">
        <v>0</v>
      </c>
      <c r="CS18" s="61">
        <v>0</v>
      </c>
      <c r="CT18" s="61">
        <v>0</v>
      </c>
      <c r="CU18" s="61">
        <v>0</v>
      </c>
      <c r="CV18" s="61">
        <v>0</v>
      </c>
      <c r="CW18" s="61">
        <v>0</v>
      </c>
      <c r="CX18" s="61">
        <v>0</v>
      </c>
      <c r="CY18" s="61">
        <v>0</v>
      </c>
      <c r="CZ18" s="61">
        <v>0</v>
      </c>
      <c r="DA18" s="61">
        <v>0</v>
      </c>
      <c r="DB18" s="61">
        <v>0</v>
      </c>
      <c r="DC18" s="61">
        <v>0</v>
      </c>
      <c r="DD18" s="61">
        <v>0</v>
      </c>
      <c r="DE18" s="61">
        <v>0</v>
      </c>
      <c r="DF18" s="61">
        <v>0</v>
      </c>
      <c r="DG18" s="61">
        <v>0</v>
      </c>
      <c r="DH18" s="65">
        <v>0</v>
      </c>
      <c r="DI18" s="65">
        <v>0</v>
      </c>
      <c r="DJ18" s="65">
        <v>0</v>
      </c>
    </row>
    <row r="19" spans="1:114" ht="19.5" customHeight="1">
      <c r="A19" s="50" t="s">
        <v>77</v>
      </c>
      <c r="B19" s="50" t="s">
        <v>77</v>
      </c>
      <c r="C19" s="50" t="s">
        <v>77</v>
      </c>
      <c r="D19" s="42" t="s">
        <v>251</v>
      </c>
      <c r="E19" s="60">
        <f t="shared" si="0"/>
        <v>27.516154</v>
      </c>
      <c r="F19" s="61">
        <v>27.516154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27.516154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J19" s="61">
        <v>0</v>
      </c>
      <c r="BK19" s="61">
        <v>0</v>
      </c>
      <c r="BL19" s="61">
        <v>0</v>
      </c>
      <c r="BM19" s="61">
        <v>0</v>
      </c>
      <c r="BN19" s="61">
        <v>0</v>
      </c>
      <c r="BO19" s="61">
        <v>0</v>
      </c>
      <c r="BP19" s="61">
        <v>0</v>
      </c>
      <c r="BQ19" s="61">
        <v>0</v>
      </c>
      <c r="BR19" s="61">
        <v>0</v>
      </c>
      <c r="BS19" s="61">
        <v>0</v>
      </c>
      <c r="BT19" s="61">
        <v>0</v>
      </c>
      <c r="BU19" s="61">
        <v>0</v>
      </c>
      <c r="BV19" s="61">
        <v>0</v>
      </c>
      <c r="BW19" s="61">
        <v>0</v>
      </c>
      <c r="BX19" s="61">
        <v>0</v>
      </c>
      <c r="BY19" s="61">
        <v>0</v>
      </c>
      <c r="BZ19" s="61">
        <v>0</v>
      </c>
      <c r="CA19" s="61">
        <v>0</v>
      </c>
      <c r="CB19" s="61">
        <v>0</v>
      </c>
      <c r="CC19" s="61">
        <v>0</v>
      </c>
      <c r="CD19" s="61">
        <v>0</v>
      </c>
      <c r="CE19" s="61">
        <v>0</v>
      </c>
      <c r="CF19" s="61">
        <v>0</v>
      </c>
      <c r="CG19" s="61">
        <v>0</v>
      </c>
      <c r="CH19" s="61">
        <v>0</v>
      </c>
      <c r="CI19" s="61">
        <v>0</v>
      </c>
      <c r="CJ19" s="61">
        <v>0</v>
      </c>
      <c r="CK19" s="61">
        <v>0</v>
      </c>
      <c r="CL19" s="61">
        <v>0</v>
      </c>
      <c r="CM19" s="61">
        <v>0</v>
      </c>
      <c r="CN19" s="61">
        <v>0</v>
      </c>
      <c r="CO19" s="61">
        <v>0</v>
      </c>
      <c r="CP19" s="61">
        <v>0</v>
      </c>
      <c r="CQ19" s="61">
        <v>0</v>
      </c>
      <c r="CR19" s="61">
        <v>0</v>
      </c>
      <c r="CS19" s="61">
        <v>0</v>
      </c>
      <c r="CT19" s="61">
        <v>0</v>
      </c>
      <c r="CU19" s="61">
        <v>0</v>
      </c>
      <c r="CV19" s="61">
        <v>0</v>
      </c>
      <c r="CW19" s="61">
        <v>0</v>
      </c>
      <c r="CX19" s="61">
        <v>0</v>
      </c>
      <c r="CY19" s="61">
        <v>0</v>
      </c>
      <c r="CZ19" s="61">
        <v>0</v>
      </c>
      <c r="DA19" s="61">
        <v>0</v>
      </c>
      <c r="DB19" s="61">
        <v>0</v>
      </c>
      <c r="DC19" s="61">
        <v>0</v>
      </c>
      <c r="DD19" s="61">
        <v>0</v>
      </c>
      <c r="DE19" s="61">
        <v>0</v>
      </c>
      <c r="DF19" s="61">
        <v>0</v>
      </c>
      <c r="DG19" s="61">
        <v>0</v>
      </c>
      <c r="DH19" s="65">
        <v>0</v>
      </c>
      <c r="DI19" s="65">
        <v>0</v>
      </c>
      <c r="DJ19" s="65">
        <v>0</v>
      </c>
    </row>
    <row r="20" spans="1:114" ht="19.5" customHeight="1">
      <c r="A20" s="50" t="s">
        <v>77</v>
      </c>
      <c r="B20" s="50" t="s">
        <v>77</v>
      </c>
      <c r="C20" s="50" t="s">
        <v>77</v>
      </c>
      <c r="D20" s="42" t="s">
        <v>252</v>
      </c>
      <c r="E20" s="60">
        <f t="shared" si="0"/>
        <v>27.516154</v>
      </c>
      <c r="F20" s="61">
        <v>27.516154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27.516154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61">
        <v>0</v>
      </c>
      <c r="BH20" s="61">
        <v>0</v>
      </c>
      <c r="BI20" s="61">
        <v>0</v>
      </c>
      <c r="BJ20" s="61">
        <v>0</v>
      </c>
      <c r="BK20" s="61">
        <v>0</v>
      </c>
      <c r="BL20" s="61">
        <v>0</v>
      </c>
      <c r="BM20" s="61">
        <v>0</v>
      </c>
      <c r="BN20" s="61">
        <v>0</v>
      </c>
      <c r="BO20" s="61">
        <v>0</v>
      </c>
      <c r="BP20" s="61">
        <v>0</v>
      </c>
      <c r="BQ20" s="61">
        <v>0</v>
      </c>
      <c r="BR20" s="61">
        <v>0</v>
      </c>
      <c r="BS20" s="61">
        <v>0</v>
      </c>
      <c r="BT20" s="61">
        <v>0</v>
      </c>
      <c r="BU20" s="61">
        <v>0</v>
      </c>
      <c r="BV20" s="61">
        <v>0</v>
      </c>
      <c r="BW20" s="61">
        <v>0</v>
      </c>
      <c r="BX20" s="61">
        <v>0</v>
      </c>
      <c r="BY20" s="61">
        <v>0</v>
      </c>
      <c r="BZ20" s="61">
        <v>0</v>
      </c>
      <c r="CA20" s="61">
        <v>0</v>
      </c>
      <c r="CB20" s="61">
        <v>0</v>
      </c>
      <c r="CC20" s="61">
        <v>0</v>
      </c>
      <c r="CD20" s="61">
        <v>0</v>
      </c>
      <c r="CE20" s="61">
        <v>0</v>
      </c>
      <c r="CF20" s="61">
        <v>0</v>
      </c>
      <c r="CG20" s="61">
        <v>0</v>
      </c>
      <c r="CH20" s="61">
        <v>0</v>
      </c>
      <c r="CI20" s="61">
        <v>0</v>
      </c>
      <c r="CJ20" s="61">
        <v>0</v>
      </c>
      <c r="CK20" s="61">
        <v>0</v>
      </c>
      <c r="CL20" s="61">
        <v>0</v>
      </c>
      <c r="CM20" s="61">
        <v>0</v>
      </c>
      <c r="CN20" s="61">
        <v>0</v>
      </c>
      <c r="CO20" s="61">
        <v>0</v>
      </c>
      <c r="CP20" s="61">
        <v>0</v>
      </c>
      <c r="CQ20" s="61">
        <v>0</v>
      </c>
      <c r="CR20" s="61">
        <v>0</v>
      </c>
      <c r="CS20" s="61">
        <v>0</v>
      </c>
      <c r="CT20" s="61">
        <v>0</v>
      </c>
      <c r="CU20" s="61">
        <v>0</v>
      </c>
      <c r="CV20" s="61">
        <v>0</v>
      </c>
      <c r="CW20" s="61">
        <v>0</v>
      </c>
      <c r="CX20" s="61">
        <v>0</v>
      </c>
      <c r="CY20" s="61">
        <v>0</v>
      </c>
      <c r="CZ20" s="61">
        <v>0</v>
      </c>
      <c r="DA20" s="61">
        <v>0</v>
      </c>
      <c r="DB20" s="61">
        <v>0</v>
      </c>
      <c r="DC20" s="61">
        <v>0</v>
      </c>
      <c r="DD20" s="61">
        <v>0</v>
      </c>
      <c r="DE20" s="61">
        <v>0</v>
      </c>
      <c r="DF20" s="61">
        <v>0</v>
      </c>
      <c r="DG20" s="61">
        <v>0</v>
      </c>
      <c r="DH20" s="65">
        <v>0</v>
      </c>
      <c r="DI20" s="65">
        <v>0</v>
      </c>
      <c r="DJ20" s="65">
        <v>0</v>
      </c>
    </row>
    <row r="21" spans="1:114" ht="19.5" customHeight="1">
      <c r="A21" s="50" t="s">
        <v>93</v>
      </c>
      <c r="B21" s="50" t="s">
        <v>91</v>
      </c>
      <c r="C21" s="50" t="s">
        <v>86</v>
      </c>
      <c r="D21" s="42" t="s">
        <v>253</v>
      </c>
      <c r="E21" s="60">
        <f t="shared" si="0"/>
        <v>27.516154</v>
      </c>
      <c r="F21" s="61">
        <v>27.516154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27.516154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61">
        <v>0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0</v>
      </c>
      <c r="CH21" s="61">
        <v>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1">
        <v>0</v>
      </c>
      <c r="CQ21" s="61">
        <v>0</v>
      </c>
      <c r="CR21" s="61">
        <v>0</v>
      </c>
      <c r="CS21" s="61">
        <v>0</v>
      </c>
      <c r="CT21" s="61">
        <v>0</v>
      </c>
      <c r="CU21" s="61">
        <v>0</v>
      </c>
      <c r="CV21" s="61">
        <v>0</v>
      </c>
      <c r="CW21" s="61">
        <v>0</v>
      </c>
      <c r="CX21" s="61">
        <v>0</v>
      </c>
      <c r="CY21" s="61">
        <v>0</v>
      </c>
      <c r="CZ21" s="61">
        <v>0</v>
      </c>
      <c r="DA21" s="61">
        <v>0</v>
      </c>
      <c r="DB21" s="61">
        <v>0</v>
      </c>
      <c r="DC21" s="61">
        <v>0</v>
      </c>
      <c r="DD21" s="61">
        <v>0</v>
      </c>
      <c r="DE21" s="61">
        <v>0</v>
      </c>
      <c r="DF21" s="61">
        <v>0</v>
      </c>
      <c r="DG21" s="61">
        <v>0</v>
      </c>
      <c r="DH21" s="65">
        <v>0</v>
      </c>
      <c r="DI21" s="65">
        <v>0</v>
      </c>
      <c r="DJ21" s="65">
        <v>0</v>
      </c>
    </row>
  </sheetData>
  <sheetProtection/>
  <mergeCells count="124">
    <mergeCell ref="DI5:DI6"/>
    <mergeCell ref="DJ5:DJ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CZ4:DB4"/>
    <mergeCell ref="DC4:DG4"/>
    <mergeCell ref="DH4:DJ4"/>
    <mergeCell ref="D5:D6"/>
    <mergeCell ref="E4:E6"/>
    <mergeCell ref="F5:F6"/>
    <mergeCell ref="G5:G6"/>
    <mergeCell ref="H5:H6"/>
    <mergeCell ref="I5:I6"/>
    <mergeCell ref="J5:J6"/>
    <mergeCell ref="A2:DJ2"/>
    <mergeCell ref="A4:D4"/>
    <mergeCell ref="F4:S4"/>
    <mergeCell ref="T4:AT4"/>
    <mergeCell ref="AU4:BF4"/>
    <mergeCell ref="BG4:BK4"/>
    <mergeCell ref="BL4:BX4"/>
    <mergeCell ref="BY4:CP4"/>
    <mergeCell ref="CQ4:CS4"/>
    <mergeCell ref="CT4:CY4"/>
  </mergeCells>
  <printOptions horizontalCentered="1"/>
  <pageMargins left="0.08" right="0.16" top="0.59" bottom="0.59" header="0.59" footer="0.39"/>
  <pageSetup errors="blank" fitToHeight="100" horizontalDpi="600" verticalDpi="600" orientation="landscape" paperSize="9" scale="5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5" width="21.83203125" style="0" customWidth="1"/>
    <col min="6" max="6" width="53.5" style="0" customWidth="1"/>
  </cols>
  <sheetData>
    <row r="1" spans="1:6" ht="19.5" customHeight="1">
      <c r="A1" s="34"/>
      <c r="B1" s="34"/>
      <c r="C1" s="35"/>
      <c r="D1" s="34"/>
      <c r="E1" s="34"/>
      <c r="F1" s="36" t="s">
        <v>254</v>
      </c>
    </row>
    <row r="2" spans="1:6" ht="25.5" customHeight="1">
      <c r="A2" s="125" t="s">
        <v>255</v>
      </c>
      <c r="B2" s="125"/>
      <c r="C2" s="125"/>
      <c r="D2" s="125"/>
      <c r="E2" s="125"/>
      <c r="F2" s="125"/>
    </row>
    <row r="3" spans="1:6" ht="19.5" customHeight="1">
      <c r="A3" s="25" t="s">
        <v>0</v>
      </c>
      <c r="B3" s="26"/>
      <c r="C3" s="26"/>
      <c r="D3" s="38"/>
      <c r="E3" s="38"/>
      <c r="F3" s="36" t="s">
        <v>5</v>
      </c>
    </row>
    <row r="4" spans="1:6" ht="19.5" customHeight="1">
      <c r="A4" s="172" t="s">
        <v>256</v>
      </c>
      <c r="B4" s="173"/>
      <c r="C4" s="174"/>
      <c r="D4" s="135" t="s">
        <v>97</v>
      </c>
      <c r="E4" s="131"/>
      <c r="F4" s="131"/>
    </row>
    <row r="5" spans="1:6" ht="19.5" customHeight="1">
      <c r="A5" s="128" t="s">
        <v>64</v>
      </c>
      <c r="B5" s="130"/>
      <c r="C5" s="175" t="s">
        <v>157</v>
      </c>
      <c r="D5" s="131" t="s">
        <v>56</v>
      </c>
      <c r="E5" s="137" t="s">
        <v>257</v>
      </c>
      <c r="F5" s="176" t="s">
        <v>258</v>
      </c>
    </row>
    <row r="6" spans="1:6" ht="33.75" customHeight="1">
      <c r="A6" s="30" t="s">
        <v>74</v>
      </c>
      <c r="B6" s="31" t="s">
        <v>75</v>
      </c>
      <c r="C6" s="136"/>
      <c r="D6" s="136"/>
      <c r="E6" s="138"/>
      <c r="F6" s="177"/>
    </row>
    <row r="7" spans="1:6" ht="19.5" customHeight="1">
      <c r="A7" s="42" t="s">
        <v>77</v>
      </c>
      <c r="B7" s="42" t="s">
        <v>77</v>
      </c>
      <c r="C7" s="42" t="s">
        <v>56</v>
      </c>
      <c r="D7" s="43">
        <v>395.003288</v>
      </c>
      <c r="E7" s="44">
        <v>324.013556</v>
      </c>
      <c r="F7" s="53">
        <v>70.989732</v>
      </c>
    </row>
    <row r="8" spans="1:6" ht="19.5" customHeight="1">
      <c r="A8" s="42" t="s">
        <v>77</v>
      </c>
      <c r="B8" s="42" t="s">
        <v>77</v>
      </c>
      <c r="C8" s="42" t="s">
        <v>0</v>
      </c>
      <c r="D8" s="43">
        <v>395.003288</v>
      </c>
      <c r="E8" s="44">
        <v>324.013556</v>
      </c>
      <c r="F8" s="53">
        <v>70.989732</v>
      </c>
    </row>
    <row r="9" spans="1:6" ht="19.5" customHeight="1">
      <c r="A9" s="42" t="s">
        <v>77</v>
      </c>
      <c r="B9" s="42" t="s">
        <v>77</v>
      </c>
      <c r="C9" s="42" t="s">
        <v>259</v>
      </c>
      <c r="D9" s="43">
        <v>301.483748</v>
      </c>
      <c r="E9" s="44">
        <v>301.483748</v>
      </c>
      <c r="F9" s="53">
        <v>0</v>
      </c>
    </row>
    <row r="10" spans="1:6" ht="19.5" customHeight="1">
      <c r="A10" s="42" t="s">
        <v>260</v>
      </c>
      <c r="B10" s="42" t="s">
        <v>86</v>
      </c>
      <c r="C10" s="42" t="s">
        <v>261</v>
      </c>
      <c r="D10" s="43">
        <v>74.86668</v>
      </c>
      <c r="E10" s="44">
        <v>74.86668</v>
      </c>
      <c r="F10" s="53">
        <v>0</v>
      </c>
    </row>
    <row r="11" spans="1:6" ht="19.5" customHeight="1">
      <c r="A11" s="42" t="s">
        <v>260</v>
      </c>
      <c r="B11" s="42" t="s">
        <v>91</v>
      </c>
      <c r="C11" s="42" t="s">
        <v>262</v>
      </c>
      <c r="D11" s="43">
        <v>123.791016</v>
      </c>
      <c r="E11" s="44">
        <v>123.791016</v>
      </c>
      <c r="F11" s="53">
        <v>0</v>
      </c>
    </row>
    <row r="12" spans="1:6" ht="19.5" customHeight="1">
      <c r="A12" s="42" t="s">
        <v>260</v>
      </c>
      <c r="B12" s="42" t="s">
        <v>88</v>
      </c>
      <c r="C12" s="42" t="s">
        <v>263</v>
      </c>
      <c r="D12" s="43">
        <v>5.9418</v>
      </c>
      <c r="E12" s="44">
        <v>5.9418</v>
      </c>
      <c r="F12" s="53">
        <v>0</v>
      </c>
    </row>
    <row r="13" spans="1:6" ht="19.5" customHeight="1">
      <c r="A13" s="42" t="s">
        <v>260</v>
      </c>
      <c r="B13" s="42" t="s">
        <v>264</v>
      </c>
      <c r="C13" s="42" t="s">
        <v>265</v>
      </c>
      <c r="D13" s="43">
        <v>33.12</v>
      </c>
      <c r="E13" s="44">
        <v>33.12</v>
      </c>
      <c r="F13" s="53">
        <v>0</v>
      </c>
    </row>
    <row r="14" spans="1:6" ht="19.5" customHeight="1">
      <c r="A14" s="42" t="s">
        <v>260</v>
      </c>
      <c r="B14" s="42" t="s">
        <v>266</v>
      </c>
      <c r="C14" s="42" t="s">
        <v>267</v>
      </c>
      <c r="D14" s="43">
        <v>13.248</v>
      </c>
      <c r="E14" s="44">
        <v>13.248</v>
      </c>
      <c r="F14" s="53">
        <v>0</v>
      </c>
    </row>
    <row r="15" spans="1:6" ht="19.5" customHeight="1">
      <c r="A15" s="42" t="s">
        <v>260</v>
      </c>
      <c r="B15" s="42" t="s">
        <v>268</v>
      </c>
      <c r="C15" s="42" t="s">
        <v>269</v>
      </c>
      <c r="D15" s="43">
        <v>12.593932</v>
      </c>
      <c r="E15" s="44">
        <v>12.593932</v>
      </c>
      <c r="F15" s="53">
        <v>0</v>
      </c>
    </row>
    <row r="16" spans="1:6" ht="19.5" customHeight="1">
      <c r="A16" s="42" t="s">
        <v>260</v>
      </c>
      <c r="B16" s="42" t="s">
        <v>85</v>
      </c>
      <c r="C16" s="42" t="s">
        <v>270</v>
      </c>
      <c r="D16" s="43">
        <v>2.49696</v>
      </c>
      <c r="E16" s="44">
        <v>2.49696</v>
      </c>
      <c r="F16" s="53">
        <v>0</v>
      </c>
    </row>
    <row r="17" spans="1:6" ht="19.5" customHeight="1">
      <c r="A17" s="42" t="s">
        <v>260</v>
      </c>
      <c r="B17" s="42" t="s">
        <v>271</v>
      </c>
      <c r="C17" s="42" t="s">
        <v>272</v>
      </c>
      <c r="D17" s="43">
        <v>1.909206</v>
      </c>
      <c r="E17" s="44">
        <v>1.909206</v>
      </c>
      <c r="F17" s="53">
        <v>0</v>
      </c>
    </row>
    <row r="18" spans="1:6" ht="19.5" customHeight="1">
      <c r="A18" s="42" t="s">
        <v>260</v>
      </c>
      <c r="B18" s="42" t="s">
        <v>273</v>
      </c>
      <c r="C18" s="42" t="s">
        <v>253</v>
      </c>
      <c r="D18" s="43">
        <v>27.516154</v>
      </c>
      <c r="E18" s="44">
        <v>27.516154</v>
      </c>
      <c r="F18" s="53">
        <v>0</v>
      </c>
    </row>
    <row r="19" spans="1:6" ht="19.5" customHeight="1">
      <c r="A19" s="42" t="s">
        <v>260</v>
      </c>
      <c r="B19" s="42" t="s">
        <v>274</v>
      </c>
      <c r="C19" s="42" t="s">
        <v>275</v>
      </c>
      <c r="D19" s="43">
        <v>6</v>
      </c>
      <c r="E19" s="44">
        <v>6</v>
      </c>
      <c r="F19" s="53">
        <v>0</v>
      </c>
    </row>
    <row r="20" spans="1:6" ht="19.5" customHeight="1">
      <c r="A20" s="42" t="s">
        <v>77</v>
      </c>
      <c r="B20" s="42" t="s">
        <v>77</v>
      </c>
      <c r="C20" s="42" t="s">
        <v>276</v>
      </c>
      <c r="D20" s="43">
        <v>70.989732</v>
      </c>
      <c r="E20" s="44">
        <v>0</v>
      </c>
      <c r="F20" s="53">
        <v>70.989732</v>
      </c>
    </row>
    <row r="21" spans="1:6" ht="19.5" customHeight="1">
      <c r="A21" s="42" t="s">
        <v>277</v>
      </c>
      <c r="B21" s="42" t="s">
        <v>86</v>
      </c>
      <c r="C21" s="42" t="s">
        <v>278</v>
      </c>
      <c r="D21" s="43">
        <v>2.04</v>
      </c>
      <c r="E21" s="44">
        <v>0</v>
      </c>
      <c r="F21" s="53">
        <v>2.04</v>
      </c>
    </row>
    <row r="22" spans="1:6" ht="19.5" customHeight="1">
      <c r="A22" s="42" t="s">
        <v>277</v>
      </c>
      <c r="B22" s="42" t="s">
        <v>79</v>
      </c>
      <c r="C22" s="42" t="s">
        <v>279</v>
      </c>
      <c r="D22" s="43">
        <v>0.612</v>
      </c>
      <c r="E22" s="44">
        <v>0</v>
      </c>
      <c r="F22" s="53">
        <v>0.612</v>
      </c>
    </row>
    <row r="23" spans="1:6" ht="19.5" customHeight="1">
      <c r="A23" s="42" t="s">
        <v>277</v>
      </c>
      <c r="B23" s="42" t="s">
        <v>280</v>
      </c>
      <c r="C23" s="42" t="s">
        <v>281</v>
      </c>
      <c r="D23" s="43">
        <v>7.43</v>
      </c>
      <c r="E23" s="44">
        <v>0</v>
      </c>
      <c r="F23" s="53">
        <v>7.43</v>
      </c>
    </row>
    <row r="24" spans="1:6" ht="19.5" customHeight="1">
      <c r="A24" s="42" t="s">
        <v>277</v>
      </c>
      <c r="B24" s="42" t="s">
        <v>264</v>
      </c>
      <c r="C24" s="42" t="s">
        <v>282</v>
      </c>
      <c r="D24" s="43">
        <v>0.816</v>
      </c>
      <c r="E24" s="44">
        <v>0</v>
      </c>
      <c r="F24" s="53">
        <v>0.816</v>
      </c>
    </row>
    <row r="25" spans="1:6" ht="19.5" customHeight="1">
      <c r="A25" s="42" t="s">
        <v>277</v>
      </c>
      <c r="B25" s="42" t="s">
        <v>266</v>
      </c>
      <c r="C25" s="42" t="s">
        <v>283</v>
      </c>
      <c r="D25" s="43">
        <v>2</v>
      </c>
      <c r="E25" s="44">
        <v>0</v>
      </c>
      <c r="F25" s="53">
        <v>2</v>
      </c>
    </row>
    <row r="26" spans="1:6" ht="19.5" customHeight="1">
      <c r="A26" s="42" t="s">
        <v>277</v>
      </c>
      <c r="B26" s="42" t="s">
        <v>85</v>
      </c>
      <c r="C26" s="42" t="s">
        <v>284</v>
      </c>
      <c r="D26" s="43">
        <v>18.0982</v>
      </c>
      <c r="E26" s="44">
        <v>0</v>
      </c>
      <c r="F26" s="53">
        <v>18.0982</v>
      </c>
    </row>
    <row r="27" spans="1:6" ht="19.5" customHeight="1">
      <c r="A27" s="42" t="s">
        <v>277</v>
      </c>
      <c r="B27" s="42" t="s">
        <v>273</v>
      </c>
      <c r="C27" s="42" t="s">
        <v>285</v>
      </c>
      <c r="D27" s="43">
        <v>0.217004</v>
      </c>
      <c r="E27" s="44">
        <v>0</v>
      </c>
      <c r="F27" s="53">
        <v>0.217004</v>
      </c>
    </row>
    <row r="28" spans="1:6" ht="19.5" customHeight="1">
      <c r="A28" s="42" t="s">
        <v>277</v>
      </c>
      <c r="B28" s="42" t="s">
        <v>286</v>
      </c>
      <c r="C28" s="42" t="s">
        <v>287</v>
      </c>
      <c r="D28" s="43">
        <v>2.645784</v>
      </c>
      <c r="E28" s="44">
        <v>0</v>
      </c>
      <c r="F28" s="53">
        <v>2.645784</v>
      </c>
    </row>
    <row r="29" spans="1:6" ht="19.5" customHeight="1">
      <c r="A29" s="42" t="s">
        <v>277</v>
      </c>
      <c r="B29" s="42" t="s">
        <v>288</v>
      </c>
      <c r="C29" s="42" t="s">
        <v>289</v>
      </c>
      <c r="D29" s="43">
        <v>1.0909</v>
      </c>
      <c r="E29" s="44">
        <v>0</v>
      </c>
      <c r="F29" s="53">
        <v>1.0909</v>
      </c>
    </row>
    <row r="30" spans="1:6" ht="19.5" customHeight="1">
      <c r="A30" s="42" t="s">
        <v>277</v>
      </c>
      <c r="B30" s="42" t="s">
        <v>290</v>
      </c>
      <c r="C30" s="42" t="s">
        <v>291</v>
      </c>
      <c r="D30" s="43">
        <v>5.931667</v>
      </c>
      <c r="E30" s="44">
        <v>0</v>
      </c>
      <c r="F30" s="53">
        <v>5.931667</v>
      </c>
    </row>
    <row r="31" spans="1:6" ht="19.5" customHeight="1">
      <c r="A31" s="42" t="s">
        <v>277</v>
      </c>
      <c r="B31" s="42" t="s">
        <v>292</v>
      </c>
      <c r="C31" s="42" t="s">
        <v>293</v>
      </c>
      <c r="D31" s="43">
        <v>12.8</v>
      </c>
      <c r="E31" s="44">
        <v>0</v>
      </c>
      <c r="F31" s="53">
        <v>12.8</v>
      </c>
    </row>
    <row r="32" spans="1:6" ht="19.5" customHeight="1">
      <c r="A32" s="42" t="s">
        <v>277</v>
      </c>
      <c r="B32" s="42" t="s">
        <v>274</v>
      </c>
      <c r="C32" s="42" t="s">
        <v>294</v>
      </c>
      <c r="D32" s="43">
        <v>17.308177</v>
      </c>
      <c r="E32" s="44">
        <v>0</v>
      </c>
      <c r="F32" s="53">
        <v>17.308177</v>
      </c>
    </row>
    <row r="33" spans="1:6" ht="19.5" customHeight="1">
      <c r="A33" s="42" t="s">
        <v>77</v>
      </c>
      <c r="B33" s="42" t="s">
        <v>77</v>
      </c>
      <c r="C33" s="42" t="s">
        <v>295</v>
      </c>
      <c r="D33" s="43">
        <v>22.529808</v>
      </c>
      <c r="E33" s="44">
        <v>22.529808</v>
      </c>
      <c r="F33" s="53">
        <v>0</v>
      </c>
    </row>
    <row r="34" spans="1:6" ht="19.5" customHeight="1">
      <c r="A34" s="42" t="s">
        <v>296</v>
      </c>
      <c r="B34" s="42" t="s">
        <v>86</v>
      </c>
      <c r="C34" s="42" t="s">
        <v>297</v>
      </c>
      <c r="D34" s="43">
        <v>20.469808</v>
      </c>
      <c r="E34" s="44">
        <v>20.469808</v>
      </c>
      <c r="F34" s="53">
        <v>0</v>
      </c>
    </row>
    <row r="35" spans="1:6" ht="19.5" customHeight="1">
      <c r="A35" s="42" t="s">
        <v>296</v>
      </c>
      <c r="B35" s="42" t="s">
        <v>91</v>
      </c>
      <c r="C35" s="42" t="s">
        <v>298</v>
      </c>
      <c r="D35" s="43">
        <v>0.98</v>
      </c>
      <c r="E35" s="44">
        <v>0.98</v>
      </c>
      <c r="F35" s="53">
        <v>0</v>
      </c>
    </row>
    <row r="36" spans="1:6" ht="19.5" customHeight="1">
      <c r="A36" s="42" t="s">
        <v>296</v>
      </c>
      <c r="B36" s="42" t="s">
        <v>79</v>
      </c>
      <c r="C36" s="42" t="s">
        <v>299</v>
      </c>
      <c r="D36" s="43">
        <v>1.08</v>
      </c>
      <c r="E36" s="44">
        <v>1.08</v>
      </c>
      <c r="F36" s="53">
        <v>0</v>
      </c>
    </row>
  </sheetData>
  <sheetProtection/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2" right="0.59" top="0.59" bottom="0.59" header="0.59" footer="0.39"/>
  <pageSetup errors="blank" fitToHeight="100" fitToWidth="1" horizontalDpi="600" verticalDpi="600" orientation="portrait" paperSize="9" scale="6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2"/>
      <c r="B1" s="23"/>
      <c r="C1" s="23"/>
      <c r="D1" s="23"/>
      <c r="E1" s="23"/>
      <c r="F1" s="24" t="s">
        <v>300</v>
      </c>
    </row>
    <row r="2" spans="1:6" ht="19.5" customHeight="1">
      <c r="A2" s="125" t="s">
        <v>301</v>
      </c>
      <c r="B2" s="125"/>
      <c r="C2" s="125"/>
      <c r="D2" s="125"/>
      <c r="E2" s="125"/>
      <c r="F2" s="125"/>
    </row>
    <row r="3" spans="1:6" ht="19.5" customHeight="1">
      <c r="A3" s="25" t="s">
        <v>0</v>
      </c>
      <c r="B3" s="26"/>
      <c r="C3" s="26"/>
      <c r="D3" s="49"/>
      <c r="E3" s="49"/>
      <c r="F3" s="36" t="s">
        <v>5</v>
      </c>
    </row>
    <row r="4" spans="1:6" ht="19.5" customHeight="1">
      <c r="A4" s="128" t="s">
        <v>64</v>
      </c>
      <c r="B4" s="129"/>
      <c r="C4" s="130"/>
      <c r="D4" s="178" t="s">
        <v>65</v>
      </c>
      <c r="E4" s="180" t="s">
        <v>302</v>
      </c>
      <c r="F4" s="137" t="s">
        <v>67</v>
      </c>
    </row>
    <row r="5" spans="1:6" ht="19.5" customHeight="1">
      <c r="A5" s="29" t="s">
        <v>74</v>
      </c>
      <c r="B5" s="30" t="s">
        <v>75</v>
      </c>
      <c r="C5" s="31" t="s">
        <v>76</v>
      </c>
      <c r="D5" s="179"/>
      <c r="E5" s="180"/>
      <c r="F5" s="137"/>
    </row>
    <row r="6" spans="1:6" ht="19.5" customHeight="1">
      <c r="A6" s="50" t="s">
        <v>77</v>
      </c>
      <c r="B6" s="50" t="s">
        <v>77</v>
      </c>
      <c r="C6" s="50" t="s">
        <v>77</v>
      </c>
      <c r="D6" s="51" t="s">
        <v>77</v>
      </c>
      <c r="E6" s="51" t="s">
        <v>56</v>
      </c>
      <c r="F6" s="52">
        <v>26.3</v>
      </c>
    </row>
    <row r="7" spans="1:6" ht="19.5" customHeight="1">
      <c r="A7" s="50" t="s">
        <v>77</v>
      </c>
      <c r="B7" s="50" t="s">
        <v>77</v>
      </c>
      <c r="C7" s="50" t="s">
        <v>77</v>
      </c>
      <c r="D7" s="51" t="s">
        <v>77</v>
      </c>
      <c r="E7" s="51" t="s">
        <v>0</v>
      </c>
      <c r="F7" s="52">
        <v>26.3</v>
      </c>
    </row>
    <row r="8" spans="1:6" ht="19.5" customHeight="1">
      <c r="A8" s="50" t="s">
        <v>77</v>
      </c>
      <c r="B8" s="50" t="s">
        <v>77</v>
      </c>
      <c r="C8" s="50" t="s">
        <v>77</v>
      </c>
      <c r="D8" s="51" t="s">
        <v>77</v>
      </c>
      <c r="E8" s="51" t="s">
        <v>92</v>
      </c>
      <c r="F8" s="52">
        <v>26.3</v>
      </c>
    </row>
    <row r="9" spans="1:6" ht="19.5" customHeight="1">
      <c r="A9" s="50" t="s">
        <v>90</v>
      </c>
      <c r="B9" s="50" t="s">
        <v>91</v>
      </c>
      <c r="C9" s="50" t="s">
        <v>86</v>
      </c>
      <c r="D9" s="51" t="s">
        <v>80</v>
      </c>
      <c r="E9" s="51" t="s">
        <v>303</v>
      </c>
      <c r="F9" s="52">
        <v>3.8</v>
      </c>
    </row>
    <row r="10" spans="1:6" ht="19.5" customHeight="1">
      <c r="A10" s="50" t="s">
        <v>90</v>
      </c>
      <c r="B10" s="50" t="s">
        <v>91</v>
      </c>
      <c r="C10" s="50" t="s">
        <v>86</v>
      </c>
      <c r="D10" s="51" t="s">
        <v>80</v>
      </c>
      <c r="E10" s="51" t="s">
        <v>304</v>
      </c>
      <c r="F10" s="52">
        <v>8</v>
      </c>
    </row>
    <row r="11" spans="1:6" ht="19.5" customHeight="1">
      <c r="A11" s="50" t="s">
        <v>90</v>
      </c>
      <c r="B11" s="50" t="s">
        <v>91</v>
      </c>
      <c r="C11" s="50" t="s">
        <v>86</v>
      </c>
      <c r="D11" s="51" t="s">
        <v>80</v>
      </c>
      <c r="E11" s="51" t="s">
        <v>305</v>
      </c>
      <c r="F11" s="52">
        <v>3</v>
      </c>
    </row>
    <row r="12" spans="1:6" ht="19.5" customHeight="1">
      <c r="A12" s="50" t="s">
        <v>90</v>
      </c>
      <c r="B12" s="50" t="s">
        <v>91</v>
      </c>
      <c r="C12" s="50" t="s">
        <v>86</v>
      </c>
      <c r="D12" s="51" t="s">
        <v>80</v>
      </c>
      <c r="E12" s="51" t="s">
        <v>306</v>
      </c>
      <c r="F12" s="52">
        <v>10</v>
      </c>
    </row>
    <row r="13" spans="1:6" ht="19.5" customHeight="1">
      <c r="A13" s="50" t="s">
        <v>90</v>
      </c>
      <c r="B13" s="50" t="s">
        <v>91</v>
      </c>
      <c r="C13" s="50" t="s">
        <v>86</v>
      </c>
      <c r="D13" s="51" t="s">
        <v>80</v>
      </c>
      <c r="E13" s="51" t="s">
        <v>307</v>
      </c>
      <c r="F13" s="52">
        <v>1.5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4"/>
      <c r="B1" s="34"/>
      <c r="C1" s="34"/>
      <c r="D1" s="34"/>
      <c r="E1" s="35"/>
      <c r="F1" s="34"/>
      <c r="G1" s="34"/>
      <c r="H1" s="36" t="s">
        <v>308</v>
      </c>
    </row>
    <row r="2" spans="1:8" ht="25.5" customHeight="1">
      <c r="A2" s="125" t="s">
        <v>309</v>
      </c>
      <c r="B2" s="125"/>
      <c r="C2" s="125"/>
      <c r="D2" s="125"/>
      <c r="E2" s="125"/>
      <c r="F2" s="125"/>
      <c r="G2" s="125"/>
      <c r="H2" s="125"/>
    </row>
    <row r="3" spans="1:8" ht="19.5" customHeight="1">
      <c r="A3" s="37" t="s">
        <v>0</v>
      </c>
      <c r="B3" s="38"/>
      <c r="C3" s="38"/>
      <c r="D3" s="38"/>
      <c r="E3" s="38"/>
      <c r="F3" s="38"/>
      <c r="G3" s="38"/>
      <c r="H3" s="36" t="s">
        <v>5</v>
      </c>
    </row>
    <row r="4" spans="1:8" ht="19.5" customHeight="1">
      <c r="A4" s="180" t="s">
        <v>310</v>
      </c>
      <c r="B4" s="180" t="s">
        <v>311</v>
      </c>
      <c r="C4" s="137" t="s">
        <v>312</v>
      </c>
      <c r="D4" s="137"/>
      <c r="E4" s="138"/>
      <c r="F4" s="138"/>
      <c r="G4" s="138"/>
      <c r="H4" s="137"/>
    </row>
    <row r="5" spans="1:8" ht="19.5" customHeight="1">
      <c r="A5" s="180"/>
      <c r="B5" s="180"/>
      <c r="C5" s="181" t="s">
        <v>56</v>
      </c>
      <c r="D5" s="134" t="s">
        <v>180</v>
      </c>
      <c r="E5" s="172" t="s">
        <v>313</v>
      </c>
      <c r="F5" s="173"/>
      <c r="G5" s="174"/>
      <c r="H5" s="183" t="s">
        <v>185</v>
      </c>
    </row>
    <row r="6" spans="1:8" ht="33.75" customHeight="1">
      <c r="A6" s="133"/>
      <c r="B6" s="133"/>
      <c r="C6" s="182"/>
      <c r="D6" s="136"/>
      <c r="E6" s="39" t="s">
        <v>69</v>
      </c>
      <c r="F6" s="40" t="s">
        <v>314</v>
      </c>
      <c r="G6" s="41" t="s">
        <v>315</v>
      </c>
      <c r="H6" s="177"/>
    </row>
    <row r="7" spans="1:8" ht="19.5" customHeight="1">
      <c r="A7" s="42" t="s">
        <v>77</v>
      </c>
      <c r="B7" s="42" t="s">
        <v>56</v>
      </c>
      <c r="C7" s="43">
        <f>SUM(D7,F7:H7)</f>
        <v>21.890900000000002</v>
      </c>
      <c r="D7" s="44">
        <v>0</v>
      </c>
      <c r="E7" s="44">
        <f>SUM(F7:G7)</f>
        <v>20.8</v>
      </c>
      <c r="F7" s="44">
        <v>0</v>
      </c>
      <c r="G7" s="45">
        <v>20.8</v>
      </c>
      <c r="H7" s="46">
        <v>1.0909</v>
      </c>
    </row>
    <row r="8" spans="1:8" ht="19.5" customHeight="1">
      <c r="A8" s="42" t="s">
        <v>80</v>
      </c>
      <c r="B8" s="42" t="s">
        <v>0</v>
      </c>
      <c r="C8" s="43">
        <f>SUM(D8,F8:H8)</f>
        <v>21.890900000000002</v>
      </c>
      <c r="D8" s="44">
        <v>0</v>
      </c>
      <c r="E8" s="44">
        <f>SUM(F8:G8)</f>
        <v>20.8</v>
      </c>
      <c r="F8" s="44">
        <v>0</v>
      </c>
      <c r="G8" s="45">
        <v>20.8</v>
      </c>
      <c r="H8" s="46">
        <v>1.0909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唐丹</cp:lastModifiedBy>
  <dcterms:created xsi:type="dcterms:W3CDTF">2018-12-29T08:08:22Z</dcterms:created>
  <dcterms:modified xsi:type="dcterms:W3CDTF">2019-01-23T07:38:19Z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